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</externalReferences>
  <definedNames>
    <definedName name="_xlnm.Print_Area" localSheetId="5">'10 класс'!$A$1:$P$27</definedName>
    <definedName name="_xlnm.Print_Area" localSheetId="6">'11 класс'!$A$1:$P$31</definedName>
    <definedName name="_xlnm.Print_Area" localSheetId="0">'5 класс'!$A$1:$P$67</definedName>
    <definedName name="_xlnm.Print_Area" localSheetId="1">'6 класс'!$A$1:$P$57</definedName>
    <definedName name="_xlnm.Print_Area" localSheetId="2">'7 класс'!$A$1:$P$52</definedName>
    <definedName name="_xlnm.Print_Area" localSheetId="3">'8 класс'!$A$1:$P$51</definedName>
    <definedName name="_xlnm.Print_Area" localSheetId="4">'9 класс'!$A$1:$P$60</definedName>
    <definedName name="русский_язык" localSheetId="5">'10 класс'!$A$3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<sst xmlns="http://schemas.openxmlformats.org/spreadsheetml/2006/main" count="2610" uniqueCount="837">
  <si>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</si>
  <si>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</si>
  <si>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</si>
  <si>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</si>
  <si>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</si>
  <si>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</si>
  <si>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</si>
  <si>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</si>
  <si>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</si>
  <si>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</si>
  <si>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</si>
  <si>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</si>
  <si>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</si>
  <si>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Теоретическая часть</t>
  </si>
  <si>
    <t>Практическая часть.
Баскетбол</t>
  </si>
  <si>
    <t>Практическая часть.
Гимнастика</t>
  </si>
  <si>
    <t>физическая культура</t>
  </si>
  <si>
    <t>Вольский</t>
  </si>
  <si>
    <t>Попов Эдуард Александрович</t>
  </si>
  <si>
    <t>Дерябин Никита Сергеевич</t>
  </si>
  <si>
    <t>ФЗК-05-01-103</t>
  </si>
  <si>
    <t>ФЗК-05-02-103</t>
  </si>
  <si>
    <t>ФЗК-05-03-103</t>
  </si>
  <si>
    <t>5А</t>
  </si>
  <si>
    <t>Серебряков Юрий Тимофеевич</t>
  </si>
  <si>
    <t>Абрамов Андрей Вячеславович</t>
  </si>
  <si>
    <t>Мартыш Максим Юрьевич</t>
  </si>
  <si>
    <t>8А</t>
  </si>
  <si>
    <t>ФЗК-08-01-103</t>
  </si>
  <si>
    <t>ФЗК-10-01-103</t>
  </si>
  <si>
    <t>Матвеев Данила Андреевич</t>
  </si>
  <si>
    <t>ФЗК-08-02-103</t>
  </si>
  <si>
    <t>ФЗК-09-01-103</t>
  </si>
  <si>
    <t>ФЗК-05-01-093</t>
  </si>
  <si>
    <t>Каракозов Глеб Денисович</t>
  </si>
  <si>
    <t>Муниципальное образовательное учреждение "Средняя общеобразовательная школа №19 г. Вольска Саратовской области"</t>
  </si>
  <si>
    <t>Лукина Елена Петровна</t>
  </si>
  <si>
    <t>ФЗК-05-02-093</t>
  </si>
  <si>
    <t>Мурзинский Никита Валерьевич</t>
  </si>
  <si>
    <t>ФЗК-09-03-093</t>
  </si>
  <si>
    <t>Рябков Богдан Сергеевич</t>
  </si>
  <si>
    <t>ФЗК-09-01-093</t>
  </si>
  <si>
    <t>Дмитриев Андрей Денисович</t>
  </si>
  <si>
    <t>ФЗК-09-02-093</t>
  </si>
  <si>
    <t>Киреев Никита Сергеевич</t>
  </si>
  <si>
    <t>ФЗК-10-01-093</t>
  </si>
  <si>
    <t>Зайцев Никита Дмитриевич</t>
  </si>
  <si>
    <t>22.86</t>
  </si>
  <si>
    <t>ФЗК-11-02-093</t>
  </si>
  <si>
    <t>Чекалин Владимир Александрович</t>
  </si>
  <si>
    <t>ФЗК-11-01-093</t>
  </si>
  <si>
    <t>Мокану Никита Артурович</t>
  </si>
  <si>
    <t>ФЗК-05-01-133</t>
  </si>
  <si>
    <t>Вачугов Нкита Александрович</t>
  </si>
  <si>
    <t>Муниципальное общеобразовательное учреждение "Средняя общеобразовательная школа имени Героя Советского Союза З.И. Маресевой с.Черкасское Вольского района Саратовской области"</t>
  </si>
  <si>
    <t>5а</t>
  </si>
  <si>
    <t>Угрюмова Ирина Сергеевна</t>
  </si>
  <si>
    <t>ФЗК-05-03-133</t>
  </si>
  <si>
    <t>Царенков Антон Александрович</t>
  </si>
  <si>
    <t>ФЗК-06-03-133</t>
  </si>
  <si>
    <t>Чухнюк денис Олегович</t>
  </si>
  <si>
    <t>6а</t>
  </si>
  <si>
    <t>Ильин Юрий Николаевич</t>
  </si>
  <si>
    <t>ФЗК-06-01-133</t>
  </si>
  <si>
    <t>Каштанов Данила Михайлович</t>
  </si>
  <si>
    <t>ФЗК-06-02-133</t>
  </si>
  <si>
    <t>Чудасов Владимир Дмитриевич</t>
  </si>
  <si>
    <t>ФЗК-07-05-133</t>
  </si>
  <si>
    <t>Ибрагимов Рахьмян Сай-Алиевич</t>
  </si>
  <si>
    <t>ФЗК-07-01-133</t>
  </si>
  <si>
    <t>Рахимов Иван Андреевич</t>
  </si>
  <si>
    <t>ФЗК-07-04-133</t>
  </si>
  <si>
    <t>Русинов Виктор Сергеевич</t>
  </si>
  <si>
    <t>ФЗК-07-02-133</t>
  </si>
  <si>
    <t>Седаков Анатолий Дмитриевич</t>
  </si>
  <si>
    <t>ФЗК-07-03-133</t>
  </si>
  <si>
    <t>Букас Антон Викторович</t>
  </si>
  <si>
    <t>ФЗК-09-01-133</t>
  </si>
  <si>
    <t>Калакуцкий Александр Александрович</t>
  </si>
  <si>
    <t>9б</t>
  </si>
  <si>
    <t>ФЗК 11-01-133</t>
  </si>
  <si>
    <t>Цыганов Илья Станиславович</t>
  </si>
  <si>
    <t>ФЗК 11-03-133</t>
  </si>
  <si>
    <t>Гасымов Намиг Шахлар-оглы</t>
  </si>
  <si>
    <t>ФЗК-05-02-013</t>
  </si>
  <si>
    <t>Калимуллин Алан Рамильевич</t>
  </si>
  <si>
    <t xml:space="preserve">муниципальное общеобразовательное учреждение «Средняя общеобразовательная школа № 2 р.п.Сенной Вольского района Саратовской области"
</t>
  </si>
  <si>
    <t>5б</t>
  </si>
  <si>
    <t>6.4</t>
  </si>
  <si>
    <t>Ершов Илья Павлович</t>
  </si>
  <si>
    <t>ФЗК-05-01-013</t>
  </si>
  <si>
    <t>Луценко Вячеслав Алесандрович</t>
  </si>
  <si>
    <t>5.6</t>
  </si>
  <si>
    <t>ФЗК-06-01-013</t>
  </si>
  <si>
    <t>Кочетков Дмитрий Валерьевич</t>
  </si>
  <si>
    <t>13.6</t>
  </si>
  <si>
    <t>ФЗК-06-02-013</t>
  </si>
  <si>
    <t>Уточкин Максим Андреевич</t>
  </si>
  <si>
    <t>6б</t>
  </si>
  <si>
    <t>ФЗК-07-01-013</t>
  </si>
  <si>
    <t>Силантьев Станислав Дмитриевич</t>
  </si>
  <si>
    <t>7а</t>
  </si>
  <si>
    <t>9.6</t>
  </si>
  <si>
    <t>ФЗК-07-02-013</t>
  </si>
  <si>
    <t>Соколов Александр Витальевич</t>
  </si>
  <si>
    <t>7б</t>
  </si>
  <si>
    <t>10.4</t>
  </si>
  <si>
    <t>ФЗК-08-01-013</t>
  </si>
  <si>
    <t>Горячев Владимир Дмитриевич</t>
  </si>
  <si>
    <t>8.8</t>
  </si>
  <si>
    <t>Усанов Сергей Викторович</t>
  </si>
  <si>
    <t>Макаров Виктор Александрович</t>
  </si>
  <si>
    <t>ФЗК-09-02-013</t>
  </si>
  <si>
    <t>Дворцов Владислав Сергеевич</t>
  </si>
  <si>
    <t>9а</t>
  </si>
  <si>
    <t>11.1</t>
  </si>
  <si>
    <t>ФЗК-09-03-013</t>
  </si>
  <si>
    <t>Подошвин Артемий Александрович</t>
  </si>
  <si>
    <t>ФЗК-09-01-013</t>
  </si>
  <si>
    <t>Киргинцев Сергей Евгеньевич</t>
  </si>
  <si>
    <t>7.7</t>
  </si>
  <si>
    <t>ФЗК-05-01-014</t>
  </si>
  <si>
    <t>Медведев Артем Федорович</t>
  </si>
  <si>
    <t>Муниципальное общеобразовательное учреждение «Основная общеобразовательная школа № 10 города Вольска Саратовской области"</t>
  </si>
  <si>
    <t>5</t>
  </si>
  <si>
    <t>Курылева Марина Владимировна</t>
  </si>
  <si>
    <t>ФЗК-07-01-014</t>
  </si>
  <si>
    <t>Соломатов Егор Владимирович</t>
  </si>
  <si>
    <t>ФЗК-08-01-014</t>
  </si>
  <si>
    <t>Амелин Илья Игоревич</t>
  </si>
  <si>
    <t>ФЗК-08-02-014</t>
  </si>
  <si>
    <t>Пахомов Александр Николаевич</t>
  </si>
  <si>
    <t>ФЗК-05-11-153</t>
  </si>
  <si>
    <t xml:space="preserve">Печёнкин Илья Сергеевич </t>
  </si>
  <si>
    <t xml:space="preserve">муниципальное общеобразовательное учреждение «Средняя общеобразовательная школа с.Терса Вольского района Саратовской области"
</t>
  </si>
  <si>
    <t>Курылёв Даниил Владимирович</t>
  </si>
  <si>
    <t>ФЗК-05=04-153</t>
  </si>
  <si>
    <t>Хачатрян Арсен Андраникович</t>
  </si>
  <si>
    <t>37.7</t>
  </si>
  <si>
    <t>Никишков Артур Арманович</t>
  </si>
  <si>
    <t>ФЗК-05-09-153</t>
  </si>
  <si>
    <t>Сабдеев Артём Русланович</t>
  </si>
  <si>
    <t>ФЗК-05-10-153</t>
  </si>
  <si>
    <t>Сомов Сергеей Дмитриевич</t>
  </si>
  <si>
    <t>38.2</t>
  </si>
  <si>
    <t>ФЗК-05-06-153</t>
  </si>
  <si>
    <t>Зорин Анатолий Александрович</t>
  </si>
  <si>
    <t>35.6</t>
  </si>
  <si>
    <t>ФЗК-05-02-153</t>
  </si>
  <si>
    <t>Анциферов Андрей Валерьевич</t>
  </si>
  <si>
    <t>ФЗК-05-03-153</t>
  </si>
  <si>
    <t>Емелин Илья Сергеевич</t>
  </si>
  <si>
    <t>ФЗК-05-05-153</t>
  </si>
  <si>
    <t>Барышев Илья Владимирович</t>
  </si>
  <si>
    <t>31.2</t>
  </si>
  <si>
    <t>ФЗК-05-07-153</t>
  </si>
  <si>
    <t>Дорогов Денис Владимирович</t>
  </si>
  <si>
    <t>ФЗК-05-08-153</t>
  </si>
  <si>
    <t>Магомедов Даниил Русланович</t>
  </si>
  <si>
    <t>ФЗК-06-04-153</t>
  </si>
  <si>
    <t>Шемякин Матвей Сергеевич</t>
  </si>
  <si>
    <t>39.5</t>
  </si>
  <si>
    <t>39.1</t>
  </si>
  <si>
    <t>ФЗК-0606-153</t>
  </si>
  <si>
    <t>Яковлев Никита Алексеевич</t>
  </si>
  <si>
    <t>ФЗК-06-03-153</t>
  </si>
  <si>
    <t xml:space="preserve">Чашин Семён Андреевич </t>
  </si>
  <si>
    <t>37.6</t>
  </si>
  <si>
    <t>ФЗК-08-01-153</t>
  </si>
  <si>
    <t>Безрук Пётр Дмитриевич</t>
  </si>
  <si>
    <t xml:space="preserve">Курылёв Даниил Владимирович </t>
  </si>
  <si>
    <t>ФЗК-08-03-153</t>
  </si>
  <si>
    <t>Краснов Игорь Дмитриевич</t>
  </si>
  <si>
    <t>ФЗК-08-02-153</t>
  </si>
  <si>
    <t xml:space="preserve">Точилкин Артём Алексеевич </t>
  </si>
  <si>
    <t>ФЗК-09-01-153</t>
  </si>
  <si>
    <t>Климов Кирилл Сергеевч</t>
  </si>
  <si>
    <t>ФЗК-11-02-153</t>
  </si>
  <si>
    <t>Бутылкин Артём Александрович</t>
  </si>
  <si>
    <t>98.3</t>
  </si>
  <si>
    <t>ФЗК-11-01-153</t>
  </si>
  <si>
    <t>Озманян Юрий Гамлетович</t>
  </si>
  <si>
    <t>39.7</t>
  </si>
  <si>
    <t>Пакшан Илья Геннадьевич</t>
  </si>
  <si>
    <t>ФЗК-05-17-063</t>
  </si>
  <si>
    <t>Ярцев Богдан  Игоревич</t>
  </si>
  <si>
    <t xml:space="preserve">Муниципальное общеобразовательное учреждение "Средняя общеобразовательная школа №11 г. Вольска Саратовской области"
</t>
  </si>
  <si>
    <t>Демянчук Виктор Адамович</t>
  </si>
  <si>
    <t>ФЗК-05-02-063</t>
  </si>
  <si>
    <t>Арьков Артем Алексеевич</t>
  </si>
  <si>
    <t>Муниципальное общеобразовательное учреждение "Средняя общеобразовательная школа №11 г. Вольска Саратовской области"</t>
  </si>
  <si>
    <t>ФЗК-05-16-063</t>
  </si>
  <si>
    <t>Быканов Кирилл Евгеньевич</t>
  </si>
  <si>
    <t>ФЗК-05-03-063</t>
  </si>
  <si>
    <t>Белотелов Максим Сергеевич</t>
  </si>
  <si>
    <t>ФЗК-05-05-063</t>
  </si>
  <si>
    <t>Вилязов Егор Евгеньевич</t>
  </si>
  <si>
    <t>ФЗК-05-07-063</t>
  </si>
  <si>
    <t>Григорян Никита Алексеевич</t>
  </si>
  <si>
    <t>ФЗК-05-09-063</t>
  </si>
  <si>
    <t>Рузаев Кирилл Олегович</t>
  </si>
  <si>
    <t>ФЗК-05-14-063</t>
  </si>
  <si>
    <t>Якубов Алмаз Сулейманович</t>
  </si>
  <si>
    <t>ФЗК-05-15-063</t>
  </si>
  <si>
    <t>Чибряков Артем Романович</t>
  </si>
  <si>
    <t>ФЗК-05-18-063</t>
  </si>
  <si>
    <t>Домнин Егор Александрович</t>
  </si>
  <si>
    <t>ФЗК-06-03-063</t>
  </si>
  <si>
    <t>Гаврилов Богдан  Александрович</t>
  </si>
  <si>
    <t>6</t>
  </si>
  <si>
    <t>Латанов Сергей Иванович</t>
  </si>
  <si>
    <t>ФЗК-06-04-063</t>
  </si>
  <si>
    <t>Здоров Никита Александрович</t>
  </si>
  <si>
    <t>ФЗК-06-01-063</t>
  </si>
  <si>
    <t>Нифедов Дмитрий Александрович</t>
  </si>
  <si>
    <t>ФЗК-06-02-063</t>
  </si>
  <si>
    <t>Фадеев Кирилл Романович</t>
  </si>
  <si>
    <t>ФЗК-08-03-063</t>
  </si>
  <si>
    <t>Коренев Вадим Николаевич</t>
  </si>
  <si>
    <t>ФЗК-08-06-063</t>
  </si>
  <si>
    <t>Наумов Илья Алексеевич</t>
  </si>
  <si>
    <t>ФЗК-08-02-063</t>
  </si>
  <si>
    <t>Мнацаканян Муш Мурадович</t>
  </si>
  <si>
    <t>ФЗК-08-09-063</t>
  </si>
  <si>
    <t xml:space="preserve">Трыков Егор Валерьевич </t>
  </si>
  <si>
    <t>ФЗК-08-10-063</t>
  </si>
  <si>
    <t>Труселов Дмитрий Алексеевич</t>
  </si>
  <si>
    <t>ФЗК-08-14-063</t>
  </si>
  <si>
    <t>Ямщиков Александр Александрович</t>
  </si>
  <si>
    <t>ФЗК-09-14-063</t>
  </si>
  <si>
    <t>Сагателян Эдуард Мимасович</t>
  </si>
  <si>
    <t>ФЗК-09-04-063</t>
  </si>
  <si>
    <t>Зеленков Егор Александрович</t>
  </si>
  <si>
    <t>ФЗК-09-12-063</t>
  </si>
  <si>
    <t>Асилов Сергей Ильич</t>
  </si>
  <si>
    <t>ФЗК-09-11-063</t>
  </si>
  <si>
    <t>Назаров Семён Николаевич</t>
  </si>
  <si>
    <t>ФЗК-09-13-063</t>
  </si>
  <si>
    <t>Тимофеев Юрий Андреевич</t>
  </si>
  <si>
    <t>ФЗК-09-09-063</t>
  </si>
  <si>
    <t xml:space="preserve">Князев Данила Максимович </t>
  </si>
  <si>
    <t>ФЗК-09-07-063</t>
  </si>
  <si>
    <t xml:space="preserve">Горбунов Денис Олегович </t>
  </si>
  <si>
    <t>ФЗК-09-05-063</t>
  </si>
  <si>
    <t>Сагателян Эдуард Лёвович</t>
  </si>
  <si>
    <t>54.8</t>
  </si>
  <si>
    <t>ФЗК-09-03-063</t>
  </si>
  <si>
    <t>Янеков Андрей Сергеевич</t>
  </si>
  <si>
    <t>ФЗК-09-02-063</t>
  </si>
  <si>
    <t>Григорян Григорий Алексеевич</t>
  </si>
  <si>
    <t>ФЗК-09-01-063</t>
  </si>
  <si>
    <t>Агабеков Максим Габилович</t>
  </si>
  <si>
    <t>ФЗК-09-06-063</t>
  </si>
  <si>
    <t>Аветисян Давид Арманович</t>
  </si>
  <si>
    <t>ФЗК-10-03-063</t>
  </si>
  <si>
    <t>Ковалев Иван Владимирович</t>
  </si>
  <si>
    <t>Латанов Сергей иванович</t>
  </si>
  <si>
    <t>ФЗК-10-02-063</t>
  </si>
  <si>
    <t>Шубин Сергей Адександрович</t>
  </si>
  <si>
    <t>ФЗК-10-04-063</t>
  </si>
  <si>
    <t>Тамоян Давид Джамалович</t>
  </si>
  <si>
    <t>ФЗК-10-01-063</t>
  </si>
  <si>
    <t>Рыкалин Александр Сергеевич</t>
  </si>
  <si>
    <t>ФЗК-11-01-063</t>
  </si>
  <si>
    <t>Божу Илья Александрович</t>
  </si>
  <si>
    <t>ФЗК-11-07-063</t>
  </si>
  <si>
    <t>Индеев Дмитрий Юрьевич</t>
  </si>
  <si>
    <t>Латнов Сергей Иванович</t>
  </si>
  <si>
    <t>ФЗК-11-05-063</t>
  </si>
  <si>
    <t>Березин Данил Алексеевич</t>
  </si>
  <si>
    <t>ФЗК-11-03-063</t>
  </si>
  <si>
    <t>Задворнов Дмитрий Сергеевич</t>
  </si>
  <si>
    <t>ФЗК-11-06-063</t>
  </si>
  <si>
    <t>Маслов Алексей Алексеевич</t>
  </si>
  <si>
    <t xml:space="preserve"> Муниципальное общеобразовательное учреждение "Средняя общеобразовательная школа №11 г. Вольска Саратовской области"</t>
  </si>
  <si>
    <t>ФЗК-05-01-173</t>
  </si>
  <si>
    <t>Андреев Вадим Алексеевич</t>
  </si>
  <si>
    <t xml:space="preserve">Муниципальное общеобразовательное учреждение «Средняя общеобразовательная школа с.Куриловка Вольского района Саратовской области"
</t>
  </si>
  <si>
    <t>Квашенко Елена Викторовна</t>
  </si>
  <si>
    <t>ФЗК-05-02-173</t>
  </si>
  <si>
    <t>Клочков Денис Андреевич</t>
  </si>
  <si>
    <t>ФЗК-08-01-173</t>
  </si>
  <si>
    <t>Сусляков Максим Евгеньевич</t>
  </si>
  <si>
    <t>Муниципальное образовательное учреждение "Средняя общеобразовательная школас.Куриловка Вольского района Саратовской области"</t>
  </si>
  <si>
    <t>ФЗК-09-01-173</t>
  </si>
  <si>
    <t>Карпунов Павел Сергеевич</t>
  </si>
  <si>
    <t>Муниципальное образовательное учреждение "Средняя общеобразовательная школа с.Куриловка Вольского района Саратовской области"</t>
  </si>
  <si>
    <t>ФЗК-10-01-173</t>
  </si>
  <si>
    <t>Апарин Максим Константинович</t>
  </si>
  <si>
    <t>ФЗК-05-05-053</t>
  </si>
  <si>
    <t>Нестеров Александр Алексеевич</t>
  </si>
  <si>
    <t xml:space="preserve">Муниципальное общеобразовательное учреждение «Гимназия имени Героя Советского Союза В.В.Талалихина города Вольска Саратовской области"
</t>
  </si>
  <si>
    <t>Захарчук Ольга Викторовна</t>
  </si>
  <si>
    <t>ФЗК-05-04-053</t>
  </si>
  <si>
    <t>Медведев Рустам Рамильевич</t>
  </si>
  <si>
    <t>Муниципальное образовательное учреждение "Средняя общеобразовательная школа № 6 г. Вольска Саратовской области"</t>
  </si>
  <si>
    <t>ФЗК-05-02-053</t>
  </si>
  <si>
    <t>Саркисян Давид Арамович</t>
  </si>
  <si>
    <t>ФЗК-05-06-053</t>
  </si>
  <si>
    <t>Маляров Максим Русланович</t>
  </si>
  <si>
    <t>Морева Людмила Александровна</t>
  </si>
  <si>
    <t>ФЗК-06-10-053</t>
  </si>
  <si>
    <t>Денисов Александр Сергеевич</t>
  </si>
  <si>
    <t>ФЗК-06-07-053</t>
  </si>
  <si>
    <t>Лукашкин Александр Владимирович</t>
  </si>
  <si>
    <t>ФЗК-06-08-053</t>
  </si>
  <si>
    <t>Лукашкин Демьян Владимирович</t>
  </si>
  <si>
    <t>ФЗК-06-06-053</t>
  </si>
  <si>
    <t>Назаров Никита Сергеевич</t>
  </si>
  <si>
    <t>ФЗК-06-09-053</t>
  </si>
  <si>
    <t>Алпатов Иван Алексеевич</t>
  </si>
  <si>
    <t>ФЗК-06-01-053</t>
  </si>
  <si>
    <t>Саркисян Артур Арамович</t>
  </si>
  <si>
    <t>ФЗК-07-11-053</t>
  </si>
  <si>
    <t>Лопухов Кирилл Евгеньевич</t>
  </si>
  <si>
    <t>ФЗК-07-08-053</t>
  </si>
  <si>
    <t>Дорогов Лев Максимович</t>
  </si>
  <si>
    <t>ФЗК-07-10-053</t>
  </si>
  <si>
    <t>Венидиктов Денис Витальевич</t>
  </si>
  <si>
    <t>Киселёв Вадим Юрьевич</t>
  </si>
  <si>
    <t>ФЗК-07-01-053</t>
  </si>
  <si>
    <t>Очкин Егор Юрьевич</t>
  </si>
  <si>
    <t>ФЗК-07-09-053</t>
  </si>
  <si>
    <t>Русин Кирилл Сергеевич</t>
  </si>
  <si>
    <t>ФЗК-07-02-053</t>
  </si>
  <si>
    <t>Леушин Максим Андреевич</t>
  </si>
  <si>
    <t>ФЗК-08-01-053</t>
  </si>
  <si>
    <t>Шелудько Егор Дмитриевич</t>
  </si>
  <si>
    <t>ФЗК-08-08-053</t>
  </si>
  <si>
    <t>Шувалов Иван Сергеевич</t>
  </si>
  <si>
    <t>ФЗК-08-03-053</t>
  </si>
  <si>
    <t>Сологубов Глеб Вячеславович</t>
  </si>
  <si>
    <t>ФЗК-08-02-053</t>
  </si>
  <si>
    <t>Коновалов Алмаз Фатихович</t>
  </si>
  <si>
    <t>ФЗК-08-05-053</t>
  </si>
  <si>
    <t>Андрианов Андрей Алексеевич</t>
  </si>
  <si>
    <t>ФЗК-08-04-053</t>
  </si>
  <si>
    <t>Котенко Андрей Алексеевич</t>
  </si>
  <si>
    <t>ФЗК-09-01-053</t>
  </si>
  <si>
    <t>Геворгян Арсен Артакович</t>
  </si>
  <si>
    <t>ФЗК-09-05-053</t>
  </si>
  <si>
    <t>Настин Дмитрий Алексеевич</t>
  </si>
  <si>
    <t>ФЗК-09-04-053</t>
  </si>
  <si>
    <t>Чеботарёв Георгий Александрович</t>
  </si>
  <si>
    <t>ФЗК-09-03-053</t>
  </si>
  <si>
    <t>Веретин Ярослав Сергеевич</t>
  </si>
  <si>
    <t>ФЗК-09-06-053</t>
  </si>
  <si>
    <t>Астафьев Алексей Игоревич</t>
  </si>
  <si>
    <t>ФЗК-10-01-053</t>
  </si>
  <si>
    <t>Усанов Владислав Витальевич</t>
  </si>
  <si>
    <t>ФЗК-10-08-053</t>
  </si>
  <si>
    <t>Черноталов Александр Владимирович</t>
  </si>
  <si>
    <t>ФЗК-10-02-053</t>
  </si>
  <si>
    <t>Кулаков Иван Сергеевич</t>
  </si>
  <si>
    <t>ФЗК-11-03-053</t>
  </si>
  <si>
    <t>Бухбиндер Кирилл Александрович</t>
  </si>
  <si>
    <t>ФЗК-11-07-053</t>
  </si>
  <si>
    <t>Архипов Александр Владимирович</t>
  </si>
  <si>
    <t>ФЗК-11-04-053</t>
  </si>
  <si>
    <t>Григорашкин Никита Сергеевич</t>
  </si>
  <si>
    <t>ФЗК-11-01-053</t>
  </si>
  <si>
    <t>Лисунов Даниил Алексеевич</t>
  </si>
  <si>
    <t>ФЗК-05-02-015</t>
  </si>
  <si>
    <t>Пакин Данила Александрович</t>
  </si>
  <si>
    <t>5-3</t>
  </si>
  <si>
    <t>Победитель</t>
  </si>
  <si>
    <t>Агеров Николай Львович</t>
  </si>
  <si>
    <t>фзк-06-02-015</t>
  </si>
  <si>
    <t>Джлавян Каро Григорьеич</t>
  </si>
  <si>
    <t>Агеров Никола Львович</t>
  </si>
  <si>
    <t>фзк-06-03-015</t>
  </si>
  <si>
    <t>Латанов Никита Сергеевич</t>
  </si>
  <si>
    <t>фзк-06-05-015</t>
  </si>
  <si>
    <t>Пакин Данил</t>
  </si>
  <si>
    <t>фзк-06-01-015</t>
  </si>
  <si>
    <t>Гюрджян Григорий Карапетович</t>
  </si>
  <si>
    <t>фзк-06-08-015</t>
  </si>
  <si>
    <t>Калиниченко Артем Станиславович</t>
  </si>
  <si>
    <t>фзк-06-07-015</t>
  </si>
  <si>
    <t>Зверев Вячеслав Константинович</t>
  </si>
  <si>
    <t>фзк-07-07-015</t>
  </si>
  <si>
    <t>Ахунц Григорий Шураевич</t>
  </si>
  <si>
    <t>Васильков Александр Валерьевич</t>
  </si>
  <si>
    <t>Халитов Дмитрий Андреевич</t>
  </si>
  <si>
    <t>фзк</t>
  </si>
  <si>
    <t>Мирабян Эдуард Арамович</t>
  </si>
  <si>
    <t>фзк-08-09-015</t>
  </si>
  <si>
    <t>Рябов Никита Михайлович</t>
  </si>
  <si>
    <t>фзк-08-03-015</t>
  </si>
  <si>
    <t>Давтян Артур Владимирович</t>
  </si>
  <si>
    <t>фзк-08-06-015</t>
  </si>
  <si>
    <t>Иванов Андрей Александрович</t>
  </si>
  <si>
    <t>фзк-090-06-015</t>
  </si>
  <si>
    <t>Демушкин Данила Олегович</t>
  </si>
  <si>
    <t>Киселева Нарие Эскендеровна</t>
  </si>
  <si>
    <t>фзк-10-06-015</t>
  </si>
  <si>
    <t>Карпунин Артем Романович</t>
  </si>
  <si>
    <t>фзк-10-03-015</t>
  </si>
  <si>
    <t>Маруфов Александр Сергеевич</t>
  </si>
  <si>
    <t>фзк-10-01-015</t>
  </si>
  <si>
    <t>Ковальчук Кирилл Андреевич</t>
  </si>
  <si>
    <t>фзк-10-05-015</t>
  </si>
  <si>
    <t>Булгаков Кирилл Александрович</t>
  </si>
  <si>
    <t>ФЗК-05-02-163</t>
  </si>
  <si>
    <t>Астайкин Кирилл Анатольевич</t>
  </si>
  <si>
    <t>муниципальное общеобразовательное учреждение "Средняя общеобразовательная школа с. Верхняя Чернавка Вольского района Саратовской области"</t>
  </si>
  <si>
    <t>11,2</t>
  </si>
  <si>
    <t>71,2</t>
  </si>
  <si>
    <t>Абросимов Вадим Сергеевпч</t>
  </si>
  <si>
    <t>ФЗК-06-01-163</t>
  </si>
  <si>
    <t>Бареян Арман Арменович</t>
  </si>
  <si>
    <t>ФЗК-10-01-163</t>
  </si>
  <si>
    <t>Мухтар Анатолий Сергеевич</t>
  </si>
  <si>
    <t>17,8</t>
  </si>
  <si>
    <t>Мамаев Андрей Вячеславович</t>
  </si>
  <si>
    <t>ФЗК-06-02-043</t>
  </si>
  <si>
    <t>Морев Данил Михайлович</t>
  </si>
  <si>
    <t>Муниципальная общеобразовательное учереждение "Средняя общеобразовательная школа № 5 г. Вольска Саратовской области"</t>
  </si>
  <si>
    <t xml:space="preserve"> Акулов Сергей Вячеславовоич</t>
  </si>
  <si>
    <t>ФЗК-06-03-043</t>
  </si>
  <si>
    <t>Калягин Игорь Дмитреевич</t>
  </si>
  <si>
    <t>Муниципальное общеобразовательное учереждение "Средняя общеобразовательная школа № 5 г. Вольска Саратовской области"</t>
  </si>
  <si>
    <t>ФЗК-08-04-043</t>
  </si>
  <si>
    <t>Данченко Андрей Владимирович</t>
  </si>
  <si>
    <t>Муниципальное образовательное учереждение "Средняя общеобразовательная школа № 5 г. Вольска Саратовской области"</t>
  </si>
  <si>
    <t>ФЗК-08-01-043</t>
  </si>
  <si>
    <t>Ладейнов Владислав ладимирович</t>
  </si>
  <si>
    <t>Муниципальное обазовательное учереждение "Средняя общеобразовательная школа №5 г. Вольск Саратовской области"</t>
  </si>
  <si>
    <t>ФЗК-08-05-043</t>
  </si>
  <si>
    <t>Карпухин Кирилл Александрович</t>
  </si>
  <si>
    <t>ФЗК-08-03-043</t>
  </si>
  <si>
    <t xml:space="preserve">Вавилов Егор Дмитреевич </t>
  </si>
  <si>
    <t>Мартынов Олег</t>
  </si>
  <si>
    <t>ФЗК08-10-043</t>
  </si>
  <si>
    <t>Страхов Арсений Денисович</t>
  </si>
  <si>
    <t>муниципальное образовательное учреждение "Средняя общеобразовательная школа № 5 г. Вольска Саратовской области"</t>
  </si>
  <si>
    <t>ФЗК-08-06-043</t>
  </si>
  <si>
    <t xml:space="preserve">Ревенко Владимир Дмитреевич </t>
  </si>
  <si>
    <t>ФЗК-08-02-043</t>
  </si>
  <si>
    <t>Воличенко Дмитрий Васильевич</t>
  </si>
  <si>
    <t>ФЗК-10-04-043</t>
  </si>
  <si>
    <t>Гаврилов Иван Максимович</t>
  </si>
  <si>
    <t>Муниципальное образовательное учреждение "Средняя общеобразовательная школа № 5 г. Вольска Саратовской области"</t>
  </si>
  <si>
    <t>ФЗК-10-05-043</t>
  </si>
  <si>
    <t>Мкртчан Роман Геворгович</t>
  </si>
  <si>
    <t>ФЗК-10-06-043</t>
  </si>
  <si>
    <t>Балтайцев Данил Андреевич</t>
  </si>
  <si>
    <t>ФЗК-05-03-124</t>
  </si>
  <si>
    <t>Ляпин Максим Сергеевич</t>
  </si>
  <si>
    <t xml:space="preserve">Муниципальное общеобразовательное учреждение «Основная общеобразовательная 
                                                                   Школа с. Богатое Вольского района   Саратовской области"
</t>
  </si>
  <si>
    <t>Васенин Алексей Алекчандрович</t>
  </si>
  <si>
    <t>Михеев Дмитрий Андреевич</t>
  </si>
  <si>
    <t>ФЗК-07-03-124</t>
  </si>
  <si>
    <t>Наянов Данил Михайлович</t>
  </si>
  <si>
    <t>7</t>
  </si>
  <si>
    <t>ФЗК-09-03-124</t>
  </si>
  <si>
    <t>Горбунов Александр Валерьевич</t>
  </si>
  <si>
    <t>Физическая культура</t>
  </si>
  <si>
    <t>ФЗК-06-16-083</t>
  </si>
  <si>
    <t>Почекутов Артём Юрьевич</t>
  </si>
  <si>
    <t xml:space="preserve">Муниципальное общеобразовательное учреждение «Средняя общеобразовательная школа № 17
 Вольска Саратовской области»
</t>
  </si>
  <si>
    <t>Петрушин Александр Иванович</t>
  </si>
  <si>
    <t>ФЗК-06-12-083</t>
  </si>
  <si>
    <t>Дудников Егор Дмитреевич</t>
  </si>
  <si>
    <t>ФЗК-06-11-083</t>
  </si>
  <si>
    <t>Вегнер Егор Викторович</t>
  </si>
  <si>
    <t>ФЗК-06-10-083</t>
  </si>
  <si>
    <t>Баораев Владимир Владимирович</t>
  </si>
  <si>
    <t>физ-08-26-083</t>
  </si>
  <si>
    <t>Муниципальное общеобразовательное учреждение «Средняя общеобразовательная школа № 17</t>
  </si>
  <si>
    <t>Воронков В.Н.</t>
  </si>
  <si>
    <t>физ-08-30-083</t>
  </si>
  <si>
    <t>Анфилофьев Иван Евгеньевич</t>
  </si>
  <si>
    <t>физ-09-33-083</t>
  </si>
  <si>
    <t>Модин Кирилл Анатольевич</t>
  </si>
  <si>
    <t>физ-11-37-083</t>
  </si>
  <si>
    <t>Колин Максим Владимирович</t>
  </si>
  <si>
    <t>физ-08-27-083</t>
  </si>
  <si>
    <t>Палатов Сергей Олегович</t>
  </si>
  <si>
    <t>физ-08-29-083</t>
  </si>
  <si>
    <t>Гарцкия Растом Иосифович</t>
  </si>
  <si>
    <t>физ-07-20-083</t>
  </si>
  <si>
    <t>Журавлёв Артём Андреевич</t>
  </si>
  <si>
    <t>Петрушин А.И</t>
  </si>
  <si>
    <t>физ-07-23-083</t>
  </si>
  <si>
    <t>Купцов Дмитрий Денисович</t>
  </si>
  <si>
    <t>физ-07-19-083</t>
  </si>
  <si>
    <t>Эпп Марк Романович</t>
  </si>
  <si>
    <t>физ-07-24-083</t>
  </si>
  <si>
    <t>Подгорнов Денис Сергеевич</t>
  </si>
  <si>
    <t>физ-08-28-083</t>
  </si>
  <si>
    <t>Зяблов Александр Сергеевич</t>
  </si>
  <si>
    <t>Воронков Владимир Николаевич</t>
  </si>
  <si>
    <t>ФЗК-09-33-083</t>
  </si>
  <si>
    <t>Никишин Артём андреевич</t>
  </si>
  <si>
    <t>ФЗК-11-42-083</t>
  </si>
  <si>
    <t>Янузаков Андрей Сергеевич</t>
  </si>
  <si>
    <t>11а</t>
  </si>
  <si>
    <t>ФЗК-11-41-083</t>
  </si>
  <si>
    <t>Тучак Илья Владимирович</t>
  </si>
  <si>
    <t>ФЗК-06-01-023</t>
  </si>
  <si>
    <t>Постуганов Дмитрий Иванович</t>
  </si>
  <si>
    <t>Муниципальное образовательное учреждение "Средняя общеобразовательная школа № 3 г. Вольска Саратовской области"</t>
  </si>
  <si>
    <t>Ханбекова Светлана Петровна</t>
  </si>
  <si>
    <t>ФЗК-06-03-023</t>
  </si>
  <si>
    <t>Хоменко Леонид Альбертович</t>
  </si>
  <si>
    <t>39.4</t>
  </si>
  <si>
    <t>82.6</t>
  </si>
  <si>
    <t>ФЗК-06-02-023</t>
  </si>
  <si>
    <t>Клейменов  Марк Алексеевич</t>
  </si>
  <si>
    <t>38.5</t>
  </si>
  <si>
    <t>ФЗК-07-06-23</t>
  </si>
  <si>
    <t>Хуртин Виктор Алексеевич</t>
  </si>
  <si>
    <t>Муниципальное образовательное учреждение "Средняя общеобразовательная школа № 3г. Вольска Саратовской области"</t>
  </si>
  <si>
    <t>Кобзев Андрей Андреевич</t>
  </si>
  <si>
    <t>ФЗК-07-03-023</t>
  </si>
  <si>
    <t>Картошов Александр Дмитриевич</t>
  </si>
  <si>
    <t>ФЗК-07-08-023</t>
  </si>
  <si>
    <t>Бурмистров Андрей Андреевич</t>
  </si>
  <si>
    <t>ФЗК-07-07-023</t>
  </si>
  <si>
    <t>Тимченко Андрей Георгиевич</t>
  </si>
  <si>
    <t>ФЗК-07-05-023</t>
  </si>
  <si>
    <t>Мельничук Никита Романович</t>
  </si>
  <si>
    <t>ФЗК-07-09-023</t>
  </si>
  <si>
    <t>Грошев Никита Павлович</t>
  </si>
  <si>
    <t>76.5</t>
  </si>
  <si>
    <t>ФЗК-07-04-23</t>
  </si>
  <si>
    <t>Борков Иван Михайлович</t>
  </si>
  <si>
    <t>75.6</t>
  </si>
  <si>
    <t>ФЗК-07-02-023</t>
  </si>
  <si>
    <t>Зайнудинов Динар Русланович</t>
  </si>
  <si>
    <t>ФЗК-07-01-023</t>
  </si>
  <si>
    <t>Кифин  Владимир Андреевич</t>
  </si>
  <si>
    <t>ФЗК-08-02-023</t>
  </si>
  <si>
    <t xml:space="preserve">Седышев  Сергей Сергеевич </t>
  </si>
  <si>
    <t>37.9</t>
  </si>
  <si>
    <t>ФЗК-08-01-023</t>
  </si>
  <si>
    <t>Тихонов Никита Сергеевич</t>
  </si>
  <si>
    <t>38.9</t>
  </si>
  <si>
    <t>ФЗК-09-06-023</t>
  </si>
  <si>
    <t>Данько Лев Станиславовича</t>
  </si>
  <si>
    <t>ФЗК-09- 05-023</t>
  </si>
  <si>
    <t>Павлов Владимир Юрьевич</t>
  </si>
  <si>
    <t>ФЗК-09-03-023</t>
  </si>
  <si>
    <t>Назаров Николай Дмитриевич</t>
  </si>
  <si>
    <t>30.80</t>
  </si>
  <si>
    <t>28.30</t>
  </si>
  <si>
    <t>77.9</t>
  </si>
  <si>
    <t>ФЗК-09- 02-023</t>
  </si>
  <si>
    <t>Логинов Егор Дмитриевич</t>
  </si>
  <si>
    <t>ФЗК-09-04-023</t>
  </si>
  <si>
    <t>Гришин Артем Алексеевич</t>
  </si>
  <si>
    <t>ФЗК-09-01-023</t>
  </si>
  <si>
    <t>Трифонов Максим Олегович</t>
  </si>
  <si>
    <t>28.80</t>
  </si>
  <si>
    <t>71.8</t>
  </si>
  <si>
    <t>ФЗК -11-02-023</t>
  </si>
  <si>
    <t>Чуев Игорь Андреевич</t>
  </si>
  <si>
    <t>Барабухин Николай Николаевич</t>
  </si>
  <si>
    <t>ФЗК -11-03-023</t>
  </si>
  <si>
    <t>Зябин Владислав Витальевич</t>
  </si>
  <si>
    <t>ФЗК-11-01-023</t>
  </si>
  <si>
    <t>Гусев Валерий Владимирович</t>
  </si>
  <si>
    <t>ФЗК-05-10-016</t>
  </si>
  <si>
    <t>Солмин Илья Александрович</t>
  </si>
  <si>
    <t xml:space="preserve">Муниципальное общеобразовательное учреждение «Лицей города Вольска Саратовской области"
</t>
  </si>
  <si>
    <t>Смирнов Евгений Борисович</t>
  </si>
  <si>
    <t>ФЗК-05-12-016</t>
  </si>
  <si>
    <t xml:space="preserve">Чирков Игорь Константинович </t>
  </si>
  <si>
    <t xml:space="preserve">Тереньтьева Александра Андреевича </t>
  </si>
  <si>
    <t>Голованов Елисей Андреевич</t>
  </si>
  <si>
    <t>ФЗК-06-06-016</t>
  </si>
  <si>
    <t>Аллазов Эльмир Эльчинович</t>
  </si>
  <si>
    <t>ФЗК-06-01-016</t>
  </si>
  <si>
    <t>Далечи Андрей Александрович</t>
  </si>
  <si>
    <t>ФЗК-06-09-016</t>
  </si>
  <si>
    <t>Швецов Ярослав Евгеньевич</t>
  </si>
  <si>
    <t>ФЗК-08-03-016</t>
  </si>
  <si>
    <t>Морозов Данила Сергеевич</t>
  </si>
  <si>
    <t>ФЗК-08-04-016</t>
  </si>
  <si>
    <t>Никифоров Дмитрий Иванович</t>
  </si>
  <si>
    <t>ФЗК-08-05-016</t>
  </si>
  <si>
    <t>Кондыпко Илья Павлович</t>
  </si>
  <si>
    <t>ФЗК-08-07-016</t>
  </si>
  <si>
    <t>Мишугин Глем Юрьевич</t>
  </si>
  <si>
    <t>8</t>
  </si>
  <si>
    <t>ФЗК-06-09-143</t>
  </si>
  <si>
    <t>Плеханов Иван Олегович</t>
  </si>
  <si>
    <t>муниципальное образовательное учреждение "Средняя общеобразовательная школа с. Широкий Буерак Вольского района Саратовской области"</t>
  </si>
  <si>
    <t>Демушкина Анна Александровна</t>
  </si>
  <si>
    <t>ФЗК-06-06-143</t>
  </si>
  <si>
    <t>Малашин Кирилл Алексеевич</t>
  </si>
  <si>
    <t>ФЗК-06-05-143</t>
  </si>
  <si>
    <t>Красовский Денис Александрович</t>
  </si>
  <si>
    <t>ФЗК-06-10-143</t>
  </si>
  <si>
    <t>Плеханов Степан Олегович</t>
  </si>
  <si>
    <t>ФЗК-06-03-143</t>
  </si>
  <si>
    <t>Дорохин Артем Дмитриевич</t>
  </si>
  <si>
    <t>ФЗК-06-11-143</t>
  </si>
  <si>
    <t>Шуварин Даниил Александрович</t>
  </si>
  <si>
    <t>ФЗК-06-02-143</t>
  </si>
  <si>
    <t>Дубинин Дмитрий Евгеньевич</t>
  </si>
  <si>
    <t>ФЗК-06-01-143</t>
  </si>
  <si>
    <t>Варюшин Артем Владимирович</t>
  </si>
  <si>
    <t>ФЗК-06-04-143</t>
  </si>
  <si>
    <t>Климанц Иван Алексеевич</t>
  </si>
  <si>
    <t>ФЗК-09-02-143</t>
  </si>
  <si>
    <t>Петров Алексей Валентинович</t>
  </si>
  <si>
    <t>ФЗК-09-03-143</t>
  </si>
  <si>
    <t>Рычков Даниил Владимирович</t>
  </si>
  <si>
    <t>фзк 05-01-024</t>
  </si>
  <si>
    <t>Иванов Владимир Васильевич</t>
  </si>
  <si>
    <t xml:space="preserve">Муниципальное общеобразовательное учреждение "Основная общеобразовательная школа с.Барановка Вольского района Саратовской области"
</t>
  </si>
  <si>
    <t>90.4</t>
  </si>
  <si>
    <t>Куликов Дмитрий Сергеевич</t>
  </si>
  <si>
    <t>фзк 05-03-024</t>
  </si>
  <si>
    <t>Сальников Илья Сергеевич</t>
  </si>
  <si>
    <t>7..2</t>
  </si>
  <si>
    <t>38.8</t>
  </si>
  <si>
    <t>83.6</t>
  </si>
  <si>
    <t>фзк 05-02-024</t>
  </si>
  <si>
    <t>Пермяков Кирилл Денисович</t>
  </si>
  <si>
    <t>фзк 06-05-024</t>
  </si>
  <si>
    <t>Левин Михаил Владимирович</t>
  </si>
  <si>
    <t>фзк 06-03-024</t>
  </si>
  <si>
    <t>Пермяков Данила Денисович</t>
  </si>
  <si>
    <t>6..4</t>
  </si>
  <si>
    <t>фз 06-04-024</t>
  </si>
  <si>
    <t>Куликов Данила Юрьевич</t>
  </si>
  <si>
    <t>82.8</t>
  </si>
  <si>
    <t>фзк 07-06-024</t>
  </si>
  <si>
    <t>Тимошенко Александр Максимович</t>
  </si>
  <si>
    <t>86.8</t>
  </si>
  <si>
    <t>фзк 07-04-024</t>
  </si>
  <si>
    <t>Бойко Никита Николаевич</t>
  </si>
  <si>
    <t>фзк 07-07-024</t>
  </si>
  <si>
    <t>Лашевский Даниил Юрьевич</t>
  </si>
  <si>
    <t>77.2</t>
  </si>
  <si>
    <t>фзк 07-01-024</t>
  </si>
  <si>
    <t>Мурыгин Михаил Андреевич</t>
  </si>
  <si>
    <t>76.1</t>
  </si>
  <si>
    <t>фзк 07-03-024</t>
  </si>
  <si>
    <t>Лашевский Кирилл Юрьевич</t>
  </si>
  <si>
    <t>фзк 07-02-024</t>
  </si>
  <si>
    <t>Ластовенко Дмитрий Алексеевич</t>
  </si>
  <si>
    <t>74.4</t>
  </si>
  <si>
    <t>фзк 07-05-024</t>
  </si>
  <si>
    <t>Ковалев Петр Владимирович</t>
  </si>
  <si>
    <t>72.4</t>
  </si>
  <si>
    <t>фзк 08-01-024</t>
  </si>
  <si>
    <t>Ялымов Дмитрий Николаевич</t>
  </si>
  <si>
    <t>фзк 08-04-024</t>
  </si>
  <si>
    <t>Козичкин Данила Сергеевич</t>
  </si>
  <si>
    <t>85.6</t>
  </si>
  <si>
    <t>фзк 09-03-024</t>
  </si>
  <si>
    <t>Савченко Дмитрий Алексеевич</t>
  </si>
  <si>
    <t>88.6</t>
  </si>
  <si>
    <t>фзк 09-01-024</t>
  </si>
  <si>
    <t>Ергунов Александр Олегович</t>
  </si>
  <si>
    <t>86.4</t>
  </si>
  <si>
    <t>фзк 09-02-024</t>
  </si>
  <si>
    <t>Криволап Максим Васильевич</t>
  </si>
  <si>
    <t>81.9</t>
  </si>
  <si>
    <t>ФЗК-05-01-073</t>
  </si>
  <si>
    <t>Агмодян Эмиль Эмикович</t>
  </si>
  <si>
    <t>Муниципальное общеобразовательное учреждение «Средняя общеобразовательная школа № 16
   г. Вольска Саратовской области»</t>
  </si>
  <si>
    <t xml:space="preserve">Бурчак Алексей Александрович </t>
  </si>
  <si>
    <t>ФЗК-05-08-073</t>
  </si>
  <si>
    <t>Назаров Илья Александрович</t>
  </si>
  <si>
    <t>ФЗК-05-05-073</t>
  </si>
  <si>
    <t>Мищенко Андрей Андреевич</t>
  </si>
  <si>
    <t>ФЗК-05-07-073</t>
  </si>
  <si>
    <t>Сафиханов Руслан Максимович</t>
  </si>
  <si>
    <t>ФЗК-05-03-073</t>
  </si>
  <si>
    <t>Киреев Константин Романович</t>
  </si>
  <si>
    <t>ФЗК-05-02-073</t>
  </si>
  <si>
    <t>Минбулатов Артём Андреевич</t>
  </si>
  <si>
    <t xml:space="preserve">Муниципальное общеобразовательное учреждение «Средняя общеобразовательная школа № 16
   г. Вольска Саратовской области»
</t>
  </si>
  <si>
    <t>ФЗК-05-06-073</t>
  </si>
  <si>
    <t>Труфяков Захар Романович</t>
  </si>
  <si>
    <t>ФЗК-06-02-073</t>
  </si>
  <si>
    <t>Сахаутдинов Илья Валерьевич</t>
  </si>
  <si>
    <t>ФЗК-06-14-073</t>
  </si>
  <si>
    <t>Захаров Александр Александрович</t>
  </si>
  <si>
    <t xml:space="preserve">Муниципальное общеобразовательное учреждение «Средняя общеобразовательная школа № 16
   г. Вольска Саратовской области»   </t>
  </si>
  <si>
    <t>ФЗК-06-03-073</t>
  </si>
  <si>
    <t>Милютин Никита Владимирович</t>
  </si>
  <si>
    <t>ФЗК-06-09-073</t>
  </si>
  <si>
    <t>Минников Павел Николаевич</t>
  </si>
  <si>
    <t>ФЗК-06-01-073</t>
  </si>
  <si>
    <t>Юлин Иван Алексеевич</t>
  </si>
  <si>
    <t>ФЗК-07-09-073</t>
  </si>
  <si>
    <t>Копшев Владислав Ильич</t>
  </si>
  <si>
    <t xml:space="preserve">Муниципальное общеобразовательное учреждение «Средняя общеобразовательная школа № 16
       г. Вольска Саратовской области»
</t>
  </si>
  <si>
    <t>ФЗК-07-07-073</t>
  </si>
  <si>
    <t>Панков Егор Константинович</t>
  </si>
  <si>
    <t>ФЗК-07-05-073</t>
  </si>
  <si>
    <t>Жеребятников Максим Сергеевич</t>
  </si>
  <si>
    <t>ФЗК-07-04-073</t>
  </si>
  <si>
    <t>Хачатарян Артём Барисович</t>
  </si>
  <si>
    <t>ФЗК-07-03-073</t>
  </si>
  <si>
    <t>Данилов Артём Витальевич</t>
  </si>
  <si>
    <t>ФЗК-07-02-073</t>
  </si>
  <si>
    <t>Голицын Никита Максимович</t>
  </si>
  <si>
    <t>ФЗК-09-02-073</t>
  </si>
  <si>
    <t>Сафиханов Дмитрий Андреевич</t>
  </si>
  <si>
    <t>ФЗК-09-03-073</t>
  </si>
  <si>
    <t>Дегтярёв Никита Сергеевич</t>
  </si>
  <si>
    <t>ФЗК-09-05-073</t>
  </si>
  <si>
    <t>Юсупов Ваха Бавайсариевич</t>
  </si>
  <si>
    <t>ФЗК-09-06-073</t>
  </si>
  <si>
    <t>Дунченкин Никита Иванович</t>
  </si>
  <si>
    <t>ФЗК-09-07-073</t>
  </si>
  <si>
    <t>Иванов Ян Владимирович</t>
  </si>
  <si>
    <t>ФЗК-09-08-073</t>
  </si>
  <si>
    <t>Борисов Максим Олегович</t>
  </si>
  <si>
    <t>ФЗК-09-04-073</t>
  </si>
  <si>
    <t>Канаев Савелий Михайлович</t>
  </si>
  <si>
    <t>ФЗК-09-01-073</t>
  </si>
  <si>
    <t>Погодин Иван Александрович</t>
  </si>
  <si>
    <t>ФЗК-10-05-073</t>
  </si>
  <si>
    <t>Тагаев Егор Дмитрьевич</t>
  </si>
  <si>
    <t>ФЗК-10-02-073</t>
  </si>
  <si>
    <t>Салеев Данил Павлович</t>
  </si>
  <si>
    <t>ФЗК-10-06-073</t>
  </si>
  <si>
    <t>Ткачёв Максим Олегович</t>
  </si>
  <si>
    <t>ФЗК-11-01-073</t>
  </si>
  <si>
    <t>Тараканов Сергей Андреевич</t>
  </si>
  <si>
    <t>ФЗК-11-03-073</t>
  </si>
  <si>
    <t>Юлин Денис Сергеевич</t>
  </si>
  <si>
    <t>05-08-033</t>
  </si>
  <si>
    <t>Алиев Умар Алиевич</t>
  </si>
  <si>
    <t>Муниципальное общеобразовательное учреждение "Средняя общеобразовательная школа № 4 имени Героя Советского Союза В.П.Трубаченко г. Вольска Саратовской области"</t>
  </si>
  <si>
    <t>Нефедов Андрей Петрович</t>
  </si>
  <si>
    <t>05-11-033</t>
  </si>
  <si>
    <t>Молдаванов Иван Евгеньевич</t>
  </si>
  <si>
    <t>05-12-033</t>
  </si>
  <si>
    <t>Петренко Матвей Юрьевич</t>
  </si>
  <si>
    <t>05-03-033</t>
  </si>
  <si>
    <t>Евтеев Максим Дмитриевич</t>
  </si>
  <si>
    <t>05-01-033</t>
  </si>
  <si>
    <t>Кравцов Никита Андреевич</t>
  </si>
  <si>
    <t>ФЗК-05-16-033</t>
  </si>
  <si>
    <t>Вохмин Тимофей Владиславович</t>
  </si>
  <si>
    <t>ФЗК-05-17-033</t>
  </si>
  <si>
    <t>Котлов Максим Романович</t>
  </si>
  <si>
    <t>05-02-033</t>
  </si>
  <si>
    <t>Коновалов Артем Сергеевич</t>
  </si>
  <si>
    <t>ФЗК-05-18-033</t>
  </si>
  <si>
    <t>Коротков Глеб Дмитриевич</t>
  </si>
  <si>
    <t>Физк  06-02-033</t>
  </si>
  <si>
    <t>Паксютов Степан Алексеевич</t>
  </si>
  <si>
    <t>6 А</t>
  </si>
  <si>
    <t>Горбунов Александр Станиславович</t>
  </si>
  <si>
    <t>Физк  06-03-033</t>
  </si>
  <si>
    <t>Устинов Александр Денисович</t>
  </si>
  <si>
    <t>ФЗК-07-02-033</t>
  </si>
  <si>
    <t>Алиев Тамирлан Алиевич</t>
  </si>
  <si>
    <t>ФЗК-07-01-033</t>
  </si>
  <si>
    <t>Елисеев Максим Дмитриевич</t>
  </si>
  <si>
    <t>ФЗК-07-03-033</t>
  </si>
  <si>
    <t>Варгин Виталий Романович</t>
  </si>
  <si>
    <t>ФЗК-07-08-033</t>
  </si>
  <si>
    <t>Климов Алексей Дмитриевич</t>
  </si>
  <si>
    <t>ФЗК-07-09-033</t>
  </si>
  <si>
    <t>Ткачев Даниил Константинович</t>
  </si>
  <si>
    <t>Физк       08-03-033</t>
  </si>
  <si>
    <t>Комаров Станислав Дмитриевич</t>
  </si>
  <si>
    <t>8 Б</t>
  </si>
  <si>
    <t>Физк       08-04-033</t>
  </si>
  <si>
    <t>Лёвин Глеб                     Алексеевич</t>
  </si>
  <si>
    <t>8 А</t>
  </si>
  <si>
    <t>Физк        08-01-033</t>
  </si>
  <si>
    <t>Бондаренко Юлиан Артёмович</t>
  </si>
  <si>
    <t>Физк  09-01-033</t>
  </si>
  <si>
    <t>Ёлхин Данила Дмитриевич</t>
  </si>
  <si>
    <t>9 А</t>
  </si>
  <si>
    <t>Физк  09-06-033</t>
  </si>
  <si>
    <t xml:space="preserve">Сергеев Александр Олегович </t>
  </si>
  <si>
    <t>9 Б</t>
  </si>
  <si>
    <t>Физк  09-03-033</t>
  </si>
  <si>
    <t>Нуждов Олег Евгеньевич</t>
  </si>
  <si>
    <t>Физк  10-05-033</t>
  </si>
  <si>
    <t>Романченко Сергей Андреевич</t>
  </si>
  <si>
    <t>Физк  10-02-033</t>
  </si>
  <si>
    <t>Власов Виктор Александрович</t>
  </si>
  <si>
    <t>Физк  11-05-033</t>
  </si>
  <si>
    <t>Подкосин Максим Владимирович</t>
  </si>
  <si>
    <t>Физк  11-02-033</t>
  </si>
  <si>
    <t>Деянков Илья Алексеевич</t>
  </si>
  <si>
    <t>Физк  11-06-033</t>
  </si>
  <si>
    <t>Сафаргалиев Ильяс Ринатович</t>
  </si>
  <si>
    <t>Физк  11-04-033</t>
  </si>
  <si>
    <t>Надкин Данила Дмитриевич</t>
  </si>
  <si>
    <t>ФЗК-07-02-044</t>
  </si>
  <si>
    <t>Рябов Александр Алексеевич</t>
  </si>
  <si>
    <t>Муниципальное образовательное учреждение "Основная общеобразовательная школа с.Кряжим Вольского района Саратовской области"</t>
  </si>
  <si>
    <t>Глебов Валерий Сергеевич</t>
  </si>
  <si>
    <t>ФЗК-07-01-044</t>
  </si>
  <si>
    <t>Андриянов Артем Сергеевич</t>
  </si>
  <si>
    <t>ФЗК-09-09-16</t>
  </si>
  <si>
    <t>Морозов Ярослав Сергеевич</t>
  </si>
  <si>
    <t>Набиуллин Дамир Маратович</t>
  </si>
  <si>
    <t>ФЗК-09-14-16</t>
  </si>
  <si>
    <t>Цуканов Никита Александрович</t>
  </si>
  <si>
    <t>ФЗК-09-07-16</t>
  </si>
  <si>
    <t>Сорокованов Александр Александрович</t>
  </si>
  <si>
    <t>ФЗК-09-15-16</t>
  </si>
  <si>
    <t>Диев Александр Динисович</t>
  </si>
  <si>
    <t>ФЗК-09-16-16</t>
  </si>
  <si>
    <t>Ребухин Даниил Романович</t>
  </si>
  <si>
    <t>ФЗК-09-08-16</t>
  </si>
  <si>
    <t>Свиридов Владислав Алексеевич</t>
  </si>
  <si>
    <t>ФЗК-09-02-16</t>
  </si>
  <si>
    <t>Суконкин Валидслав Владимировича</t>
  </si>
  <si>
    <t>ФЗК-10-03-16</t>
  </si>
  <si>
    <t>Рыбин Илья Андреевич</t>
  </si>
  <si>
    <t>ФЗК-10-06-16</t>
  </si>
  <si>
    <t>Варнаков Максим Алексеевич</t>
  </si>
  <si>
    <t>ФЗК-11-17-16</t>
  </si>
  <si>
    <t>Пахомов Владимир Николаевич</t>
  </si>
  <si>
    <t xml:space="preserve">Суслов Николай Олегович </t>
  </si>
  <si>
    <t>ФЗК-11-01-16</t>
  </si>
  <si>
    <t>Матевосян Карапет Варданович</t>
  </si>
  <si>
    <t>Призёр</t>
  </si>
  <si>
    <t>Участник</t>
  </si>
  <si>
    <t>ФЗК-05-06-083</t>
  </si>
  <si>
    <t>Грибанов Данил Алексеевич</t>
  </si>
  <si>
    <t>ФЗК-05-01-083</t>
  </si>
  <si>
    <t>Мельников Егор Сергеевич</t>
  </si>
  <si>
    <t>ФЗК-05-03-083</t>
  </si>
  <si>
    <t>Тильтигин Натан Евгеневич</t>
  </si>
  <si>
    <t>9</t>
  </si>
  <si>
    <t>31,3</t>
  </si>
  <si>
    <t>Козлов Алексей Евгеньевич</t>
  </si>
  <si>
    <t>призер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</si>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</sst>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_р_._-;\-* #,##0.00_р_._-;_-* \-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49" fontId="49" fillId="0" borderId="10" xfId="6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2;1%20&#1096;&#1082;&#1086;&#1083;&#1072;%20&#8470;%2047\Downloads\&#1055;&#1088;&#1086;&#1090;&#1086;&#1082;&#1086;&#1083;%20&#1060;&#1047;&#1050;%20&#1076;&#1077;&#1074;&#1086;&#1095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7;&#1074;&#1086;&#1076;&#1085;&#1099;&#1081;%20&#1089;&#1087;&#1080;&#1089;&#1086;&#1082;%20&#1085;&#1072;%20&#1086;&#1083;&#1080;&#1084;&#1087;&#1080;&#1072;&#1076;&#1091;%20(&#1096;&#1082;&#1086;&#1083;&#1100;&#1085;&#1099;&#1081;%20&#1090;&#1091;&#1088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36A~1\AppData\Local\Temp\Rar$DI00.110\&#1060;&#1047;&#1050;%20&#1084;&#1072;&#1083;&#1100;&#1095;&#1080;&#1082;&#1080;%20&#1052;&#1054;&#1059;%20&#1057;&#1054;&#1064;%20&#166;%2047%20&#1088;.%20&#1087;.%20&#1057;&#1077;&#1085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3">
          <cell r="F3" t="str">
            <v>Муниципальное общеобразовательное учреждение "Средняя общеобразовательная школа № 47 р. п. Сенной Вольского района Саратовской области"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сский"/>
      <sheetName val="математика"/>
      <sheetName val="литература"/>
      <sheetName val="англ.яз."/>
      <sheetName val="информатика"/>
      <sheetName val="физика"/>
      <sheetName val="химия"/>
      <sheetName val="биология"/>
      <sheetName val="география"/>
      <sheetName val="история"/>
      <sheetName val="обществознание"/>
      <sheetName val="экология"/>
      <sheetName val="МХК"/>
      <sheetName val="ОБЖ"/>
      <sheetName val="технолог."/>
      <sheetName val="физ-ра"/>
      <sheetName val="экономика"/>
      <sheetName val="астрономия"/>
    </sheetNames>
    <sheetDataSet>
      <sheetData sheetId="15">
        <row r="10">
          <cell r="B10" t="str">
            <v>Жалнин Данила Алексеевич</v>
          </cell>
        </row>
        <row r="12">
          <cell r="B12" t="str">
            <v>Челноков Илья Иванович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2">
          <cell r="F2" t="str">
            <v>Муниципальное общеобразовательное учреждение "Средняя общеобразовательная школа № 47 р. п. Сенной Вольского района Саратовской области"</v>
          </cell>
          <cell r="R2" t="str">
            <v>Серебряков Юрий Тимофеевич</v>
          </cell>
        </row>
      </sheetData>
      <sheetData sheetId="4">
        <row r="2">
          <cell r="F2" t="str">
            <v>Муниципальное общеобразовательное учреждение "Средняя общеобразовательная школа № 47 р. п. Сенной Вольского района Саратовской области"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view="pageBreakPreview" zoomScale="52" zoomScaleNormal="70" zoomScaleSheetLayoutView="52" zoomScalePageLayoutView="0" workbookViewId="0" topLeftCell="A18">
      <selection activeCell="O20" sqref="O20"/>
    </sheetView>
  </sheetViews>
  <sheetFormatPr defaultColWidth="9.140625" defaultRowHeight="15"/>
  <cols>
    <col min="1" max="1" width="13.140625" style="3" customWidth="1"/>
    <col min="2" max="2" width="7.00390625" style="3" bestFit="1" customWidth="1"/>
    <col min="3" max="3" width="15.140625" style="3" customWidth="1"/>
    <col min="4" max="4" width="7.7109375" style="3" bestFit="1" customWidth="1"/>
    <col min="5" max="5" width="27.421875" style="3" customWidth="1"/>
    <col min="6" max="6" width="40.421875" style="6" customWidth="1"/>
    <col min="7" max="7" width="7.140625" style="3" bestFit="1" customWidth="1"/>
    <col min="8" max="8" width="9.7109375" style="3" customWidth="1"/>
    <col min="9" max="9" width="9.421875" style="3" customWidth="1"/>
    <col min="10" max="10" width="12.57421875" style="3" customWidth="1"/>
    <col min="11" max="11" width="12.140625" style="3" customWidth="1"/>
    <col min="12" max="12" width="12.7109375" style="3" bestFit="1" customWidth="1"/>
    <col min="13" max="13" width="9.28125" style="3" customWidth="1"/>
    <col min="14" max="14" width="14.57421875" style="3" customWidth="1"/>
    <col min="15" max="15" width="19.421875" style="3" customWidth="1"/>
    <col min="16" max="16" width="28.57421875" style="3" bestFit="1" customWidth="1"/>
    <col min="17" max="16384" width="9.140625" style="4" customWidth="1"/>
  </cols>
  <sheetData>
    <row r="1" spans="1:16" s="1" customFormat="1" ht="109.5" customHeight="1">
      <c r="A1" s="7" t="s">
        <v>6</v>
      </c>
      <c r="B1" s="7" t="s">
        <v>0</v>
      </c>
      <c r="C1" s="7" t="s">
        <v>11</v>
      </c>
      <c r="D1" s="7" t="s">
        <v>1</v>
      </c>
      <c r="E1" s="7" t="s">
        <v>2</v>
      </c>
      <c r="F1" s="7" t="s">
        <v>12</v>
      </c>
      <c r="G1" s="7" t="s">
        <v>9</v>
      </c>
      <c r="H1" s="7" t="s">
        <v>13</v>
      </c>
      <c r="I1" s="7" t="s">
        <v>14</v>
      </c>
      <c r="J1" s="7" t="s">
        <v>15</v>
      </c>
      <c r="K1" s="7" t="s">
        <v>7</v>
      </c>
      <c r="L1" s="7" t="s">
        <v>4</v>
      </c>
      <c r="M1" s="7" t="s">
        <v>8</v>
      </c>
      <c r="N1" s="7" t="s">
        <v>10</v>
      </c>
      <c r="O1" s="7" t="s">
        <v>5</v>
      </c>
      <c r="P1" s="7" t="s">
        <v>3</v>
      </c>
    </row>
    <row r="2" spans="1:16" s="26" customFormat="1" ht="165" customHeight="1">
      <c r="A2" s="9" t="s">
        <v>16</v>
      </c>
      <c r="B2" s="5">
        <v>1</v>
      </c>
      <c r="C2" s="9" t="s">
        <v>17</v>
      </c>
      <c r="D2" s="40" t="s">
        <v>132</v>
      </c>
      <c r="E2" s="9" t="s">
        <v>133</v>
      </c>
      <c r="F2" s="5" t="s">
        <v>134</v>
      </c>
      <c r="G2" s="5">
        <v>5</v>
      </c>
      <c r="H2" s="14">
        <v>20</v>
      </c>
      <c r="I2" s="14">
        <v>40</v>
      </c>
      <c r="J2" s="14">
        <v>36</v>
      </c>
      <c r="K2" s="14">
        <f aca="true" t="shared" si="0" ref="K2:K18">SUM(H2:J2)</f>
        <v>96</v>
      </c>
      <c r="L2" s="14">
        <v>0</v>
      </c>
      <c r="M2" s="5">
        <f>SUM(H2+I2+J2)</f>
        <v>96</v>
      </c>
      <c r="N2" s="64" t="s">
        <v>365</v>
      </c>
      <c r="O2" s="5"/>
      <c r="P2" s="5" t="s">
        <v>135</v>
      </c>
    </row>
    <row r="3" spans="1:16" s="26" customFormat="1" ht="165" customHeight="1">
      <c r="A3" s="9" t="s">
        <v>16</v>
      </c>
      <c r="B3" s="5">
        <v>2</v>
      </c>
      <c r="C3" s="9" t="s">
        <v>17</v>
      </c>
      <c r="D3" s="10" t="s">
        <v>362</v>
      </c>
      <c r="E3" s="5" t="s">
        <v>363</v>
      </c>
      <c r="F3" s="10" t="s">
        <v>291</v>
      </c>
      <c r="G3" s="11" t="s">
        <v>364</v>
      </c>
      <c r="H3" s="5">
        <v>17.1</v>
      </c>
      <c r="I3" s="5">
        <v>40</v>
      </c>
      <c r="J3" s="5">
        <v>37.6</v>
      </c>
      <c r="K3" s="5">
        <f t="shared" si="0"/>
        <v>94.7</v>
      </c>
      <c r="L3" s="9">
        <v>0</v>
      </c>
      <c r="M3" s="5">
        <v>94.7</v>
      </c>
      <c r="N3" s="64" t="s">
        <v>365</v>
      </c>
      <c r="O3" s="5"/>
      <c r="P3" s="5" t="s">
        <v>366</v>
      </c>
    </row>
    <row r="4" spans="1:16" s="26" customFormat="1" ht="165" customHeight="1">
      <c r="A4" s="5" t="s">
        <v>16</v>
      </c>
      <c r="B4" s="5">
        <v>3</v>
      </c>
      <c r="C4" s="5" t="s">
        <v>17</v>
      </c>
      <c r="D4" s="5" t="s">
        <v>730</v>
      </c>
      <c r="E4" s="5" t="s">
        <v>731</v>
      </c>
      <c r="F4" s="5" t="s">
        <v>732</v>
      </c>
      <c r="G4" s="5">
        <v>5</v>
      </c>
      <c r="H4" s="5">
        <v>16.5</v>
      </c>
      <c r="I4" s="5">
        <v>37.4</v>
      </c>
      <c r="J4" s="5">
        <v>40</v>
      </c>
      <c r="K4" s="5">
        <f t="shared" si="0"/>
        <v>93.9</v>
      </c>
      <c r="L4" s="9">
        <v>0</v>
      </c>
      <c r="M4" s="5">
        <v>93.9</v>
      </c>
      <c r="N4" s="65" t="s">
        <v>835</v>
      </c>
      <c r="O4" s="5"/>
      <c r="P4" s="5" t="s">
        <v>733</v>
      </c>
    </row>
    <row r="5" spans="1:16" s="26" customFormat="1" ht="165" customHeight="1">
      <c r="A5" s="9" t="s">
        <v>16</v>
      </c>
      <c r="B5" s="5">
        <v>4</v>
      </c>
      <c r="C5" s="9" t="s">
        <v>17</v>
      </c>
      <c r="D5" s="10" t="s">
        <v>289</v>
      </c>
      <c r="E5" s="5" t="s">
        <v>290</v>
      </c>
      <c r="F5" s="10" t="s">
        <v>291</v>
      </c>
      <c r="G5" s="11" t="s">
        <v>124</v>
      </c>
      <c r="H5" s="5">
        <v>20</v>
      </c>
      <c r="I5" s="5">
        <v>35.5</v>
      </c>
      <c r="J5" s="5">
        <v>38</v>
      </c>
      <c r="K5" s="5">
        <f t="shared" si="0"/>
        <v>93.5</v>
      </c>
      <c r="L5" s="9">
        <v>0</v>
      </c>
      <c r="M5" s="5">
        <v>93.5</v>
      </c>
      <c r="N5" s="65" t="s">
        <v>835</v>
      </c>
      <c r="O5" s="5"/>
      <c r="P5" s="5" t="s">
        <v>292</v>
      </c>
    </row>
    <row r="6" spans="1:16" s="27" customFormat="1" ht="165" customHeight="1">
      <c r="A6" s="9" t="s">
        <v>16</v>
      </c>
      <c r="B6" s="5">
        <v>5</v>
      </c>
      <c r="C6" s="9" t="s">
        <v>17</v>
      </c>
      <c r="D6" s="40" t="s">
        <v>140</v>
      </c>
      <c r="E6" s="9" t="s">
        <v>141</v>
      </c>
      <c r="F6" s="5" t="s">
        <v>134</v>
      </c>
      <c r="G6" s="14">
        <v>5</v>
      </c>
      <c r="H6" s="14">
        <v>15</v>
      </c>
      <c r="I6" s="14">
        <v>38</v>
      </c>
      <c r="J6" s="14">
        <v>40</v>
      </c>
      <c r="K6" s="14">
        <f t="shared" si="0"/>
        <v>93</v>
      </c>
      <c r="L6" s="9">
        <v>0</v>
      </c>
      <c r="M6" s="5">
        <f>SUM(H6+I6+J6)</f>
        <v>93</v>
      </c>
      <c r="N6" s="65" t="s">
        <v>835</v>
      </c>
      <c r="O6" s="5"/>
      <c r="P6" s="5" t="s">
        <v>135</v>
      </c>
    </row>
    <row r="7" spans="1:16" s="27" customFormat="1" ht="110.25">
      <c r="A7" s="10" t="s">
        <v>16</v>
      </c>
      <c r="B7" s="5">
        <v>6</v>
      </c>
      <c r="C7" s="10" t="s">
        <v>17</v>
      </c>
      <c r="D7" s="10" t="s">
        <v>826</v>
      </c>
      <c r="E7" s="10" t="s">
        <v>827</v>
      </c>
      <c r="F7" s="10" t="s">
        <v>460</v>
      </c>
      <c r="G7" s="10" t="s">
        <v>55</v>
      </c>
      <c r="H7" s="10">
        <v>12.8</v>
      </c>
      <c r="I7" s="10">
        <v>40</v>
      </c>
      <c r="J7" s="10">
        <v>40</v>
      </c>
      <c r="K7" s="10">
        <f t="shared" si="0"/>
        <v>92.8</v>
      </c>
      <c r="L7" s="9">
        <v>0</v>
      </c>
      <c r="M7" s="10">
        <v>92.8</v>
      </c>
      <c r="N7" s="65" t="s">
        <v>835</v>
      </c>
      <c r="O7" s="10"/>
      <c r="P7" s="10" t="s">
        <v>461</v>
      </c>
    </row>
    <row r="8" spans="1:16" s="26" customFormat="1" ht="94.5">
      <c r="A8" s="9" t="s">
        <v>16</v>
      </c>
      <c r="B8" s="5">
        <v>7</v>
      </c>
      <c r="C8" s="9" t="s">
        <v>17</v>
      </c>
      <c r="D8" s="10" t="s">
        <v>184</v>
      </c>
      <c r="E8" s="5" t="s">
        <v>185</v>
      </c>
      <c r="F8" s="10" t="s">
        <v>186</v>
      </c>
      <c r="G8" s="11" t="s">
        <v>124</v>
      </c>
      <c r="H8" s="5">
        <v>13.6</v>
      </c>
      <c r="I8" s="5">
        <v>40</v>
      </c>
      <c r="J8" s="5">
        <v>39</v>
      </c>
      <c r="K8" s="5">
        <f t="shared" si="0"/>
        <v>92.6</v>
      </c>
      <c r="L8" s="9">
        <v>0</v>
      </c>
      <c r="M8" s="5">
        <v>92.6</v>
      </c>
      <c r="N8" s="65" t="s">
        <v>835</v>
      </c>
      <c r="O8" s="5"/>
      <c r="P8" s="5" t="s">
        <v>187</v>
      </c>
    </row>
    <row r="9" spans="1:16" s="26" customFormat="1" ht="165" customHeight="1">
      <c r="A9" s="9" t="s">
        <v>16</v>
      </c>
      <c r="B9" s="5">
        <v>8</v>
      </c>
      <c r="C9" s="9" t="s">
        <v>17</v>
      </c>
      <c r="D9" s="40" t="s">
        <v>293</v>
      </c>
      <c r="E9" s="9" t="s">
        <v>294</v>
      </c>
      <c r="F9" s="5" t="s">
        <v>295</v>
      </c>
      <c r="G9" s="5" t="s">
        <v>124</v>
      </c>
      <c r="H9" s="5">
        <v>14.12</v>
      </c>
      <c r="I9" s="5">
        <v>39.4</v>
      </c>
      <c r="J9" s="5">
        <v>37.2</v>
      </c>
      <c r="K9" s="5">
        <f t="shared" si="0"/>
        <v>90.72</v>
      </c>
      <c r="L9" s="9">
        <v>0</v>
      </c>
      <c r="M9" s="5">
        <v>90.72</v>
      </c>
      <c r="N9" s="65" t="s">
        <v>835</v>
      </c>
      <c r="O9" s="5"/>
      <c r="P9" s="5" t="s">
        <v>292</v>
      </c>
    </row>
    <row r="10" spans="1:16" s="27" customFormat="1" ht="165" customHeight="1">
      <c r="A10" s="5" t="s">
        <v>16</v>
      </c>
      <c r="B10" s="5">
        <v>9</v>
      </c>
      <c r="C10" s="5" t="s">
        <v>17</v>
      </c>
      <c r="D10" s="5" t="s">
        <v>734</v>
      </c>
      <c r="E10" s="5" t="s">
        <v>735</v>
      </c>
      <c r="F10" s="5" t="s">
        <v>732</v>
      </c>
      <c r="G10" s="5">
        <v>5</v>
      </c>
      <c r="H10" s="5">
        <v>16.5</v>
      </c>
      <c r="I10" s="5">
        <v>40</v>
      </c>
      <c r="J10" s="5">
        <v>34.3</v>
      </c>
      <c r="K10" s="5">
        <f t="shared" si="0"/>
        <v>90.8</v>
      </c>
      <c r="L10" s="9">
        <v>0</v>
      </c>
      <c r="M10" s="5">
        <v>90.8</v>
      </c>
      <c r="N10" s="65" t="s">
        <v>835</v>
      </c>
      <c r="O10" s="5"/>
      <c r="P10" s="5" t="s">
        <v>733</v>
      </c>
    </row>
    <row r="11" spans="1:16" s="27" customFormat="1" ht="165" customHeight="1">
      <c r="A11" s="5" t="s">
        <v>16</v>
      </c>
      <c r="B11" s="5">
        <v>10</v>
      </c>
      <c r="C11" s="5" t="s">
        <v>17</v>
      </c>
      <c r="D11" s="5" t="s">
        <v>610</v>
      </c>
      <c r="E11" s="5" t="s">
        <v>611</v>
      </c>
      <c r="F11" s="5" t="s">
        <v>612</v>
      </c>
      <c r="G11" s="5">
        <v>5</v>
      </c>
      <c r="H11" s="5">
        <v>10.4</v>
      </c>
      <c r="I11" s="5">
        <v>40</v>
      </c>
      <c r="J11" s="5">
        <v>40</v>
      </c>
      <c r="K11" s="5">
        <f t="shared" si="0"/>
        <v>90.4</v>
      </c>
      <c r="L11" s="9">
        <v>0</v>
      </c>
      <c r="M11" s="5" t="s">
        <v>613</v>
      </c>
      <c r="N11" s="10" t="s">
        <v>836</v>
      </c>
      <c r="O11" s="5"/>
      <c r="P11" s="5" t="s">
        <v>614</v>
      </c>
    </row>
    <row r="12" spans="1:16" s="26" customFormat="1" ht="165" customHeight="1">
      <c r="A12" s="9" t="s">
        <v>16</v>
      </c>
      <c r="B12" s="5">
        <v>11</v>
      </c>
      <c r="C12" s="9" t="s">
        <v>17</v>
      </c>
      <c r="D12" s="10" t="s">
        <v>563</v>
      </c>
      <c r="E12" s="9" t="s">
        <v>564</v>
      </c>
      <c r="F12" s="10" t="s">
        <v>565</v>
      </c>
      <c r="G12" s="5">
        <v>5</v>
      </c>
      <c r="H12" s="14">
        <v>9.6</v>
      </c>
      <c r="I12" s="5">
        <v>39</v>
      </c>
      <c r="J12" s="5">
        <v>40</v>
      </c>
      <c r="K12" s="14">
        <f t="shared" si="0"/>
        <v>88.6</v>
      </c>
      <c r="L12" s="9">
        <v>0</v>
      </c>
      <c r="M12" s="5">
        <v>88.6</v>
      </c>
      <c r="N12" s="10" t="s">
        <v>836</v>
      </c>
      <c r="O12" s="5"/>
      <c r="P12" s="5" t="s">
        <v>566</v>
      </c>
    </row>
    <row r="13" spans="1:16" s="26" customFormat="1" ht="165" customHeight="1">
      <c r="A13" s="9" t="s">
        <v>16</v>
      </c>
      <c r="B13" s="5">
        <v>12</v>
      </c>
      <c r="C13" s="9" t="s">
        <v>17</v>
      </c>
      <c r="D13" s="10" t="s">
        <v>567</v>
      </c>
      <c r="E13" s="5" t="s">
        <v>568</v>
      </c>
      <c r="F13" s="10" t="s">
        <v>565</v>
      </c>
      <c r="G13" s="11" t="s">
        <v>124</v>
      </c>
      <c r="H13" s="14">
        <v>11.2</v>
      </c>
      <c r="I13" s="5">
        <v>38</v>
      </c>
      <c r="J13" s="5">
        <v>38</v>
      </c>
      <c r="K13" s="14">
        <f t="shared" si="0"/>
        <v>87.2</v>
      </c>
      <c r="L13" s="9">
        <v>0</v>
      </c>
      <c r="M13" s="5">
        <v>87.2</v>
      </c>
      <c r="N13" s="10" t="s">
        <v>836</v>
      </c>
      <c r="O13" s="5"/>
      <c r="P13" s="5" t="s">
        <v>566</v>
      </c>
    </row>
    <row r="14" spans="1:16" s="26" customFormat="1" ht="165" customHeight="1">
      <c r="A14" s="9" t="s">
        <v>16</v>
      </c>
      <c r="B14" s="5">
        <v>13</v>
      </c>
      <c r="C14" s="9" t="s">
        <v>17</v>
      </c>
      <c r="D14" s="40" t="s">
        <v>188</v>
      </c>
      <c r="E14" s="9" t="s">
        <v>189</v>
      </c>
      <c r="F14" s="5" t="s">
        <v>190</v>
      </c>
      <c r="G14" s="5">
        <v>5</v>
      </c>
      <c r="H14" s="5">
        <v>11.2</v>
      </c>
      <c r="I14" s="5">
        <v>38</v>
      </c>
      <c r="J14" s="5">
        <v>38</v>
      </c>
      <c r="K14" s="5">
        <f t="shared" si="0"/>
        <v>87.2</v>
      </c>
      <c r="L14" s="9">
        <v>0</v>
      </c>
      <c r="M14" s="5">
        <v>87.2</v>
      </c>
      <c r="N14" s="10" t="s">
        <v>836</v>
      </c>
      <c r="O14" s="5"/>
      <c r="P14" s="5" t="s">
        <v>187</v>
      </c>
    </row>
    <row r="15" spans="1:16" s="26" customFormat="1" ht="165" customHeight="1">
      <c r="A15" s="9" t="s">
        <v>16</v>
      </c>
      <c r="B15" s="5">
        <v>14</v>
      </c>
      <c r="C15" s="9" t="s">
        <v>17</v>
      </c>
      <c r="D15" s="40" t="s">
        <v>296</v>
      </c>
      <c r="E15" s="9" t="s">
        <v>297</v>
      </c>
      <c r="F15" s="5" t="s">
        <v>295</v>
      </c>
      <c r="G15" s="5" t="s">
        <v>124</v>
      </c>
      <c r="H15" s="5">
        <v>5.8</v>
      </c>
      <c r="I15" s="5">
        <v>40</v>
      </c>
      <c r="J15" s="5">
        <v>39.6</v>
      </c>
      <c r="K15" s="5">
        <f t="shared" si="0"/>
        <v>85.4</v>
      </c>
      <c r="L15" s="9">
        <v>0</v>
      </c>
      <c r="M15" s="5">
        <v>85.4</v>
      </c>
      <c r="N15" s="10" t="s">
        <v>836</v>
      </c>
      <c r="O15" s="10"/>
      <c r="P15" s="5" t="s">
        <v>292</v>
      </c>
    </row>
    <row r="16" spans="1:16" s="26" customFormat="1" ht="165" customHeight="1">
      <c r="A16" s="9" t="s">
        <v>16</v>
      </c>
      <c r="B16" s="5">
        <v>15</v>
      </c>
      <c r="C16" s="9" t="s">
        <v>17</v>
      </c>
      <c r="D16" s="40" t="s">
        <v>148</v>
      </c>
      <c r="E16" s="9" t="s">
        <v>149</v>
      </c>
      <c r="F16" s="5" t="s">
        <v>134</v>
      </c>
      <c r="G16" s="14">
        <v>5</v>
      </c>
      <c r="H16" s="14">
        <v>11.6</v>
      </c>
      <c r="I16" s="14">
        <v>35</v>
      </c>
      <c r="J16" s="14">
        <v>37.2</v>
      </c>
      <c r="K16" s="14">
        <f t="shared" si="0"/>
        <v>83.80000000000001</v>
      </c>
      <c r="L16" s="9">
        <v>0</v>
      </c>
      <c r="M16" s="5">
        <f>SUM(H16+I16+J16)</f>
        <v>83.80000000000001</v>
      </c>
      <c r="N16" s="10" t="s">
        <v>836</v>
      </c>
      <c r="O16" s="5"/>
      <c r="P16" s="5" t="s">
        <v>139</v>
      </c>
    </row>
    <row r="17" spans="1:16" s="26" customFormat="1" ht="165" customHeight="1">
      <c r="A17" s="9" t="s">
        <v>16</v>
      </c>
      <c r="B17" s="5">
        <v>16</v>
      </c>
      <c r="C17" s="9" t="s">
        <v>17</v>
      </c>
      <c r="D17" s="10" t="s">
        <v>567</v>
      </c>
      <c r="E17" s="9" t="s">
        <v>569</v>
      </c>
      <c r="F17" s="10" t="s">
        <v>565</v>
      </c>
      <c r="G17" s="5">
        <v>5</v>
      </c>
      <c r="H17" s="14">
        <v>4.8</v>
      </c>
      <c r="I17" s="5">
        <v>40</v>
      </c>
      <c r="J17" s="5">
        <v>39</v>
      </c>
      <c r="K17" s="14">
        <f t="shared" si="0"/>
        <v>83.8</v>
      </c>
      <c r="L17" s="9">
        <v>0</v>
      </c>
      <c r="M17" s="5">
        <v>83.8</v>
      </c>
      <c r="N17" s="10" t="s">
        <v>836</v>
      </c>
      <c r="O17" s="5"/>
      <c r="P17" s="5" t="s">
        <v>566</v>
      </c>
    </row>
    <row r="18" spans="1:16" s="26" customFormat="1" ht="165" customHeight="1">
      <c r="A18" s="9" t="s">
        <v>16</v>
      </c>
      <c r="B18" s="5">
        <v>17</v>
      </c>
      <c r="C18" s="9" t="s">
        <v>17</v>
      </c>
      <c r="D18" s="10" t="s">
        <v>121</v>
      </c>
      <c r="E18" s="5" t="s">
        <v>122</v>
      </c>
      <c r="F18" s="10" t="s">
        <v>123</v>
      </c>
      <c r="G18" s="11" t="s">
        <v>124</v>
      </c>
      <c r="H18" s="5">
        <v>13.6</v>
      </c>
      <c r="I18" s="5">
        <v>40</v>
      </c>
      <c r="J18" s="5">
        <v>30</v>
      </c>
      <c r="K18" s="5">
        <f t="shared" si="0"/>
        <v>83.6</v>
      </c>
      <c r="L18" s="9">
        <v>0</v>
      </c>
      <c r="M18" s="5">
        <v>83.6</v>
      </c>
      <c r="N18" s="10" t="s">
        <v>836</v>
      </c>
      <c r="O18" s="5"/>
      <c r="P18" s="5" t="s">
        <v>125</v>
      </c>
    </row>
    <row r="19" spans="1:16" s="26" customFormat="1" ht="110.25">
      <c r="A19" s="5" t="s">
        <v>16</v>
      </c>
      <c r="B19" s="5">
        <v>18</v>
      </c>
      <c r="C19" s="5" t="s">
        <v>17</v>
      </c>
      <c r="D19" s="5" t="s">
        <v>615</v>
      </c>
      <c r="E19" s="9" t="s">
        <v>616</v>
      </c>
      <c r="F19" s="5" t="s">
        <v>612</v>
      </c>
      <c r="G19" s="5">
        <v>5</v>
      </c>
      <c r="H19" s="18" t="s">
        <v>617</v>
      </c>
      <c r="I19" s="5" t="s">
        <v>167</v>
      </c>
      <c r="J19" s="5" t="s">
        <v>618</v>
      </c>
      <c r="K19" s="5" t="s">
        <v>619</v>
      </c>
      <c r="L19" s="5">
        <v>0</v>
      </c>
      <c r="M19" s="5" t="s">
        <v>619</v>
      </c>
      <c r="N19" s="10" t="s">
        <v>836</v>
      </c>
      <c r="O19" s="5"/>
      <c r="P19" s="5" t="s">
        <v>614</v>
      </c>
    </row>
    <row r="20" spans="1:16" s="26" customFormat="1" ht="165" customHeight="1">
      <c r="A20" s="5" t="s">
        <v>16</v>
      </c>
      <c r="B20" s="5">
        <v>19</v>
      </c>
      <c r="C20" s="5" t="s">
        <v>17</v>
      </c>
      <c r="D20" s="5" t="s">
        <v>620</v>
      </c>
      <c r="E20" s="5" t="s">
        <v>621</v>
      </c>
      <c r="F20" s="5" t="s">
        <v>612</v>
      </c>
      <c r="G20" s="5">
        <v>5</v>
      </c>
      <c r="H20" s="5">
        <v>7.2</v>
      </c>
      <c r="I20" s="5">
        <v>38.8</v>
      </c>
      <c r="J20" s="5">
        <v>37.6</v>
      </c>
      <c r="K20" s="5">
        <f>SUM(H20:J20)</f>
        <v>83.6</v>
      </c>
      <c r="L20" s="5">
        <v>0</v>
      </c>
      <c r="M20" s="5" t="s">
        <v>619</v>
      </c>
      <c r="N20" s="10" t="s">
        <v>836</v>
      </c>
      <c r="O20" s="5"/>
      <c r="P20" s="5" t="s">
        <v>614</v>
      </c>
    </row>
    <row r="21" spans="1:16" s="26" customFormat="1" ht="165" customHeight="1">
      <c r="A21" s="9" t="s">
        <v>16</v>
      </c>
      <c r="B21" s="5">
        <v>20</v>
      </c>
      <c r="C21" s="9" t="s">
        <v>17</v>
      </c>
      <c r="D21" s="40" t="s">
        <v>150</v>
      </c>
      <c r="E21" s="9" t="s">
        <v>151</v>
      </c>
      <c r="F21" s="5" t="s">
        <v>134</v>
      </c>
      <c r="G21" s="14">
        <v>5</v>
      </c>
      <c r="H21" s="14">
        <v>16.6</v>
      </c>
      <c r="I21" s="14">
        <v>30</v>
      </c>
      <c r="J21" s="14">
        <v>36</v>
      </c>
      <c r="K21" s="14">
        <f>SUM(H21:J21)</f>
        <v>82.6</v>
      </c>
      <c r="L21" s="14">
        <v>0</v>
      </c>
      <c r="M21" s="5">
        <f>SUM(H21+I21+J21)</f>
        <v>82.6</v>
      </c>
      <c r="N21" s="5" t="s">
        <v>825</v>
      </c>
      <c r="O21" s="5"/>
      <c r="P21" s="5" t="s">
        <v>139</v>
      </c>
    </row>
    <row r="22" spans="1:16" s="26" customFormat="1" ht="165" customHeight="1">
      <c r="A22" s="9" t="s">
        <v>16</v>
      </c>
      <c r="B22" s="5">
        <v>21</v>
      </c>
      <c r="C22" s="9" t="s">
        <v>17</v>
      </c>
      <c r="D22" s="40" t="s">
        <v>191</v>
      </c>
      <c r="E22" s="9" t="s">
        <v>192</v>
      </c>
      <c r="F22" s="5" t="s">
        <v>190</v>
      </c>
      <c r="G22" s="5">
        <v>5</v>
      </c>
      <c r="H22" s="5">
        <v>11.2</v>
      </c>
      <c r="I22" s="5">
        <v>35</v>
      </c>
      <c r="J22" s="5">
        <v>34</v>
      </c>
      <c r="K22" s="5">
        <f>SUM(H22:J22)</f>
        <v>80.2</v>
      </c>
      <c r="L22" s="5">
        <v>0</v>
      </c>
      <c r="M22" s="5">
        <v>80.2</v>
      </c>
      <c r="N22" s="5" t="s">
        <v>825</v>
      </c>
      <c r="O22" s="5"/>
      <c r="P22" s="5" t="s">
        <v>187</v>
      </c>
    </row>
    <row r="23" spans="1:16" s="8" customFormat="1" ht="110.25">
      <c r="A23" s="10" t="s">
        <v>16</v>
      </c>
      <c r="B23" s="5">
        <v>22</v>
      </c>
      <c r="C23" s="10" t="s">
        <v>17</v>
      </c>
      <c r="D23" s="5" t="s">
        <v>84</v>
      </c>
      <c r="E23" s="9" t="s">
        <v>85</v>
      </c>
      <c r="F23" s="10" t="s">
        <v>86</v>
      </c>
      <c r="G23" s="5" t="s">
        <v>87</v>
      </c>
      <c r="H23" s="11" t="s">
        <v>88</v>
      </c>
      <c r="I23" s="5">
        <v>38</v>
      </c>
      <c r="J23" s="5">
        <v>33.4</v>
      </c>
      <c r="K23" s="5">
        <v>77.8</v>
      </c>
      <c r="L23" s="5">
        <v>0</v>
      </c>
      <c r="M23" s="5">
        <v>77.8</v>
      </c>
      <c r="N23" s="5" t="s">
        <v>825</v>
      </c>
      <c r="O23" s="5"/>
      <c r="P23" s="10" t="s">
        <v>89</v>
      </c>
    </row>
    <row r="24" spans="1:16" s="26" customFormat="1" ht="165" customHeight="1">
      <c r="A24" s="9" t="s">
        <v>16</v>
      </c>
      <c r="B24" s="5">
        <v>23</v>
      </c>
      <c r="C24" s="9" t="s">
        <v>17</v>
      </c>
      <c r="D24" s="10" t="s">
        <v>567</v>
      </c>
      <c r="E24" s="9" t="s">
        <v>570</v>
      </c>
      <c r="F24" s="10" t="s">
        <v>565</v>
      </c>
      <c r="G24" s="5">
        <v>5</v>
      </c>
      <c r="H24" s="14">
        <v>3.2</v>
      </c>
      <c r="I24" s="5">
        <v>37</v>
      </c>
      <c r="J24" s="5">
        <v>37</v>
      </c>
      <c r="K24" s="14">
        <f>SUM(H24:J24)</f>
        <v>77.2</v>
      </c>
      <c r="L24" s="5">
        <v>0</v>
      </c>
      <c r="M24" s="5">
        <v>77.2</v>
      </c>
      <c r="N24" s="5" t="s">
        <v>825</v>
      </c>
      <c r="O24" s="10"/>
      <c r="P24" s="5" t="s">
        <v>566</v>
      </c>
    </row>
    <row r="25" spans="1:16" s="8" customFormat="1" ht="110.25">
      <c r="A25" s="10" t="s">
        <v>16</v>
      </c>
      <c r="B25" s="5">
        <v>24</v>
      </c>
      <c r="C25" s="10" t="s">
        <v>17</v>
      </c>
      <c r="D25" s="10" t="s">
        <v>90</v>
      </c>
      <c r="E25" s="10" t="s">
        <v>91</v>
      </c>
      <c r="F25" s="10" t="s">
        <v>86</v>
      </c>
      <c r="G25" s="10" t="s">
        <v>55</v>
      </c>
      <c r="H25" s="12" t="s">
        <v>92</v>
      </c>
      <c r="I25" s="10">
        <v>38</v>
      </c>
      <c r="J25" s="10">
        <v>32.9</v>
      </c>
      <c r="K25" s="10">
        <v>76.5</v>
      </c>
      <c r="L25" s="10">
        <v>0</v>
      </c>
      <c r="M25" s="10">
        <v>76.5</v>
      </c>
      <c r="N25" s="5" t="s">
        <v>825</v>
      </c>
      <c r="O25" s="10"/>
      <c r="P25" s="10" t="s">
        <v>89</v>
      </c>
    </row>
    <row r="26" spans="1:16" s="26" customFormat="1" ht="165" customHeight="1">
      <c r="A26" s="9" t="s">
        <v>16</v>
      </c>
      <c r="B26" s="5">
        <v>25</v>
      </c>
      <c r="C26" s="9" t="s">
        <v>17</v>
      </c>
      <c r="D26" s="40" t="s">
        <v>298</v>
      </c>
      <c r="E26" s="9" t="s">
        <v>299</v>
      </c>
      <c r="F26" s="5" t="s">
        <v>295</v>
      </c>
      <c r="G26" s="5" t="s">
        <v>124</v>
      </c>
      <c r="H26" s="5">
        <v>14.12</v>
      </c>
      <c r="I26" s="5">
        <v>22.88</v>
      </c>
      <c r="J26" s="5">
        <v>39.2</v>
      </c>
      <c r="K26" s="5">
        <f>SUM(H26:J26)</f>
        <v>76.2</v>
      </c>
      <c r="L26" s="5">
        <v>0</v>
      </c>
      <c r="M26" s="5">
        <v>76.2</v>
      </c>
      <c r="N26" s="5" t="s">
        <v>825</v>
      </c>
      <c r="O26" s="5"/>
      <c r="P26" s="5" t="s">
        <v>300</v>
      </c>
    </row>
    <row r="27" spans="1:16" s="26" customFormat="1" ht="165" customHeight="1">
      <c r="A27" s="9" t="s">
        <v>16</v>
      </c>
      <c r="B27" s="5">
        <v>26</v>
      </c>
      <c r="C27" s="9" t="s">
        <v>17</v>
      </c>
      <c r="D27" s="40" t="s">
        <v>193</v>
      </c>
      <c r="E27" s="9" t="s">
        <v>194</v>
      </c>
      <c r="F27" s="5" t="s">
        <v>190</v>
      </c>
      <c r="G27" s="5">
        <v>5</v>
      </c>
      <c r="H27" s="5">
        <v>11.2</v>
      </c>
      <c r="I27" s="5">
        <v>33</v>
      </c>
      <c r="J27" s="5">
        <v>30</v>
      </c>
      <c r="K27" s="5">
        <f>SUM(H27:J27)</f>
        <v>74.2</v>
      </c>
      <c r="L27" s="5">
        <v>0</v>
      </c>
      <c r="M27" s="5">
        <v>74.2</v>
      </c>
      <c r="N27" s="5" t="s">
        <v>825</v>
      </c>
      <c r="O27" s="10"/>
      <c r="P27" s="5" t="s">
        <v>187</v>
      </c>
    </row>
    <row r="28" spans="1:16" s="26" customFormat="1" ht="94.5">
      <c r="A28" s="10" t="s">
        <v>16</v>
      </c>
      <c r="B28" s="5">
        <v>27</v>
      </c>
      <c r="C28" s="10" t="s">
        <v>17</v>
      </c>
      <c r="D28" s="10" t="s">
        <v>830</v>
      </c>
      <c r="E28" s="10" t="s">
        <v>831</v>
      </c>
      <c r="F28" s="10" t="s">
        <v>460</v>
      </c>
      <c r="G28" s="10" t="s">
        <v>55</v>
      </c>
      <c r="H28" s="10">
        <v>12</v>
      </c>
      <c r="I28" s="10">
        <v>23</v>
      </c>
      <c r="J28" s="10">
        <v>39</v>
      </c>
      <c r="K28" s="10">
        <v>74</v>
      </c>
      <c r="L28" s="10"/>
      <c r="M28" s="10">
        <v>74</v>
      </c>
      <c r="N28" s="5" t="s">
        <v>825</v>
      </c>
      <c r="O28" s="10"/>
      <c r="P28" s="10" t="s">
        <v>461</v>
      </c>
    </row>
    <row r="29" spans="1:16" s="26" customFormat="1" ht="165" customHeight="1">
      <c r="A29" s="9" t="s">
        <v>16</v>
      </c>
      <c r="B29" s="5">
        <v>28</v>
      </c>
      <c r="C29" s="9" t="s">
        <v>17</v>
      </c>
      <c r="D29" s="40" t="s">
        <v>21</v>
      </c>
      <c r="E29" s="9" t="str">
        <f>'[2]физ-ра'!B12</f>
        <v>Челноков Илья Иванович</v>
      </c>
      <c r="F29" s="5" t="str">
        <f>'9 класс'!$F$32</f>
        <v>Муниципальное общеобразовательное учреждение "Средняя общеобразовательная школа № 47 р. п. Сенной Вольского района Саратовской области"</v>
      </c>
      <c r="G29" s="5" t="str">
        <f>$G$39</f>
        <v>5А</v>
      </c>
      <c r="H29" s="5">
        <v>8</v>
      </c>
      <c r="I29" s="5">
        <v>30</v>
      </c>
      <c r="J29" s="5">
        <v>35</v>
      </c>
      <c r="K29" s="5">
        <f>SUM(H29:J29)</f>
        <v>73</v>
      </c>
      <c r="L29" s="5">
        <v>0</v>
      </c>
      <c r="M29" s="5">
        <v>73</v>
      </c>
      <c r="N29" s="5" t="s">
        <v>825</v>
      </c>
      <c r="O29" s="10"/>
      <c r="P29" s="5" t="str">
        <f>$P$39</f>
        <v>Серебряков Юрий Тимофеевич</v>
      </c>
    </row>
    <row r="30" spans="1:16" s="26" customFormat="1" ht="165" customHeight="1">
      <c r="A30" s="5" t="s">
        <v>16</v>
      </c>
      <c r="B30" s="5">
        <v>29</v>
      </c>
      <c r="C30" s="5" t="s">
        <v>17</v>
      </c>
      <c r="D30" s="5" t="s">
        <v>736</v>
      </c>
      <c r="E30" s="5" t="s">
        <v>737</v>
      </c>
      <c r="F30" s="5" t="s">
        <v>732</v>
      </c>
      <c r="G30" s="5">
        <v>5</v>
      </c>
      <c r="H30" s="10">
        <v>16.2</v>
      </c>
      <c r="I30" s="5">
        <v>25.2</v>
      </c>
      <c r="J30" s="5">
        <v>31.5</v>
      </c>
      <c r="K30" s="5">
        <f>SUM(H30:J30)</f>
        <v>72.9</v>
      </c>
      <c r="L30" s="9">
        <v>0</v>
      </c>
      <c r="M30" s="5">
        <v>72.9</v>
      </c>
      <c r="N30" s="5" t="s">
        <v>825</v>
      </c>
      <c r="O30" s="5"/>
      <c r="P30" s="5" t="s">
        <v>733</v>
      </c>
    </row>
    <row r="31" spans="1:16" s="27" customFormat="1" ht="165" customHeight="1">
      <c r="A31" s="9" t="s">
        <v>16</v>
      </c>
      <c r="B31" s="5">
        <v>30</v>
      </c>
      <c r="C31" s="9" t="s">
        <v>17</v>
      </c>
      <c r="D31" s="40" t="s">
        <v>195</v>
      </c>
      <c r="E31" s="9" t="s">
        <v>196</v>
      </c>
      <c r="F31" s="5" t="s">
        <v>190</v>
      </c>
      <c r="G31" s="5">
        <v>5</v>
      </c>
      <c r="H31" s="5">
        <v>11.2</v>
      </c>
      <c r="I31" s="5">
        <v>31</v>
      </c>
      <c r="J31" s="5">
        <v>29</v>
      </c>
      <c r="K31" s="5">
        <f>SUM(H31:J31)</f>
        <v>71.2</v>
      </c>
      <c r="L31" s="5">
        <v>0</v>
      </c>
      <c r="M31" s="5">
        <v>71.2</v>
      </c>
      <c r="N31" s="5" t="s">
        <v>825</v>
      </c>
      <c r="O31" s="5"/>
      <c r="P31" s="5" t="s">
        <v>187</v>
      </c>
    </row>
    <row r="32" spans="1:16" s="26" customFormat="1" ht="123.75" customHeight="1">
      <c r="A32" s="9" t="s">
        <v>16</v>
      </c>
      <c r="B32" s="5">
        <v>31</v>
      </c>
      <c r="C32" s="9" t="s">
        <v>17</v>
      </c>
      <c r="D32" s="10" t="s">
        <v>403</v>
      </c>
      <c r="E32" s="5" t="s">
        <v>404</v>
      </c>
      <c r="F32" s="5" t="s">
        <v>405</v>
      </c>
      <c r="G32" s="11" t="s">
        <v>364</v>
      </c>
      <c r="H32" s="5" t="s">
        <v>406</v>
      </c>
      <c r="I32" s="5">
        <v>40</v>
      </c>
      <c r="J32" s="5">
        <v>20</v>
      </c>
      <c r="K32" s="5" t="s">
        <v>407</v>
      </c>
      <c r="L32" s="9">
        <v>0</v>
      </c>
      <c r="M32" s="5" t="s">
        <v>407</v>
      </c>
      <c r="N32" s="5" t="s">
        <v>825</v>
      </c>
      <c r="O32" s="5"/>
      <c r="P32" s="5" t="s">
        <v>408</v>
      </c>
    </row>
    <row r="33" spans="1:16" s="26" customFormat="1" ht="165" customHeight="1">
      <c r="A33" s="9" t="s">
        <v>16</v>
      </c>
      <c r="B33" s="5">
        <v>32</v>
      </c>
      <c r="C33" s="9" t="s">
        <v>17</v>
      </c>
      <c r="D33" s="40" t="s">
        <v>155</v>
      </c>
      <c r="E33" s="9" t="s">
        <v>156</v>
      </c>
      <c r="F33" s="5" t="s">
        <v>134</v>
      </c>
      <c r="G33" s="14">
        <v>5</v>
      </c>
      <c r="H33" s="14">
        <v>10</v>
      </c>
      <c r="I33" s="14">
        <v>30</v>
      </c>
      <c r="J33" s="14">
        <v>30</v>
      </c>
      <c r="K33" s="14">
        <f>SUM(H33:J33)</f>
        <v>70</v>
      </c>
      <c r="L33" s="14">
        <v>0</v>
      </c>
      <c r="M33" s="5">
        <f>SUM(H33+I33+J33)</f>
        <v>70</v>
      </c>
      <c r="N33" s="5" t="s">
        <v>825</v>
      </c>
      <c r="O33" s="5"/>
      <c r="P33" s="5" t="s">
        <v>139</v>
      </c>
    </row>
    <row r="34" spans="1:16" s="26" customFormat="1" ht="165" customHeight="1">
      <c r="A34" s="5" t="s">
        <v>16</v>
      </c>
      <c r="B34" s="5">
        <v>33</v>
      </c>
      <c r="C34" s="5" t="s">
        <v>17</v>
      </c>
      <c r="D34" s="5" t="s">
        <v>738</v>
      </c>
      <c r="E34" s="5" t="s">
        <v>739</v>
      </c>
      <c r="F34" s="5" t="s">
        <v>732</v>
      </c>
      <c r="G34" s="5">
        <v>5</v>
      </c>
      <c r="H34" s="5">
        <v>12.3</v>
      </c>
      <c r="I34" s="5">
        <v>33.2</v>
      </c>
      <c r="J34" s="5">
        <v>24.3</v>
      </c>
      <c r="K34" s="15">
        <f>SUM(H34:J34)</f>
        <v>69.8</v>
      </c>
      <c r="L34" s="9">
        <v>0</v>
      </c>
      <c r="M34" s="15">
        <v>69.8</v>
      </c>
      <c r="N34" s="5" t="s">
        <v>825</v>
      </c>
      <c r="O34" s="5"/>
      <c r="P34" s="5" t="s">
        <v>733</v>
      </c>
    </row>
    <row r="35" spans="1:16" s="26" customFormat="1" ht="165" customHeight="1">
      <c r="A35" s="5" t="s">
        <v>16</v>
      </c>
      <c r="B35" s="5">
        <v>34</v>
      </c>
      <c r="C35" s="5" t="s">
        <v>17</v>
      </c>
      <c r="D35" s="5" t="s">
        <v>740</v>
      </c>
      <c r="E35" s="5" t="s">
        <v>741</v>
      </c>
      <c r="F35" s="5" t="s">
        <v>732</v>
      </c>
      <c r="G35" s="5">
        <v>5</v>
      </c>
      <c r="H35" s="5">
        <v>8.4</v>
      </c>
      <c r="I35" s="5">
        <v>20.7</v>
      </c>
      <c r="J35" s="5">
        <v>37.5</v>
      </c>
      <c r="K35" s="21">
        <f>SUM(H35:J35)</f>
        <v>66.6</v>
      </c>
      <c r="L35" s="9">
        <v>0</v>
      </c>
      <c r="M35" s="5">
        <v>66.6</v>
      </c>
      <c r="N35" s="5" t="s">
        <v>825</v>
      </c>
      <c r="O35" s="5"/>
      <c r="P35" s="5" t="s">
        <v>733</v>
      </c>
    </row>
    <row r="36" spans="1:16" s="26" customFormat="1" ht="165" customHeight="1">
      <c r="A36" s="5" t="s">
        <v>16</v>
      </c>
      <c r="B36" s="5">
        <v>35</v>
      </c>
      <c r="C36" s="5" t="s">
        <v>17</v>
      </c>
      <c r="D36" s="9" t="s">
        <v>742</v>
      </c>
      <c r="E36" s="9" t="s">
        <v>743</v>
      </c>
      <c r="F36" s="5" t="s">
        <v>732</v>
      </c>
      <c r="G36" s="5">
        <v>5</v>
      </c>
      <c r="H36" s="5">
        <v>8.4</v>
      </c>
      <c r="I36" s="5">
        <v>20.7</v>
      </c>
      <c r="J36" s="5">
        <v>37.5</v>
      </c>
      <c r="K36" s="21">
        <f>SUM(H36:J36)</f>
        <v>66.6</v>
      </c>
      <c r="L36" s="9">
        <v>0</v>
      </c>
      <c r="M36" s="5">
        <v>66.6</v>
      </c>
      <c r="N36" s="5" t="s">
        <v>825</v>
      </c>
      <c r="O36" s="5"/>
      <c r="P36" s="5" t="s">
        <v>733</v>
      </c>
    </row>
    <row r="37" spans="1:16" s="26" customFormat="1" ht="165" customHeight="1">
      <c r="A37" s="5" t="s">
        <v>16</v>
      </c>
      <c r="B37" s="5">
        <v>36</v>
      </c>
      <c r="C37" s="5" t="s">
        <v>17</v>
      </c>
      <c r="D37" s="9" t="s">
        <v>744</v>
      </c>
      <c r="E37" s="9" t="s">
        <v>745</v>
      </c>
      <c r="F37" s="5" t="s">
        <v>732</v>
      </c>
      <c r="G37" s="5">
        <v>5</v>
      </c>
      <c r="H37" s="5">
        <v>8.4</v>
      </c>
      <c r="I37" s="5">
        <v>20.7</v>
      </c>
      <c r="J37" s="5">
        <v>37.5</v>
      </c>
      <c r="K37" s="21">
        <f>SUM(H37:J37)</f>
        <v>66.6</v>
      </c>
      <c r="L37" s="9">
        <v>0</v>
      </c>
      <c r="M37" s="5">
        <v>66.6</v>
      </c>
      <c r="N37" s="5" t="s">
        <v>825</v>
      </c>
      <c r="O37" s="5"/>
      <c r="P37" s="5" t="s">
        <v>733</v>
      </c>
    </row>
    <row r="38" spans="1:16" s="26" customFormat="1" ht="94.5">
      <c r="A38" s="10" t="s">
        <v>16</v>
      </c>
      <c r="B38" s="5">
        <v>37</v>
      </c>
      <c r="C38" s="10" t="s">
        <v>17</v>
      </c>
      <c r="D38" s="10" t="s">
        <v>828</v>
      </c>
      <c r="E38" s="10" t="s">
        <v>829</v>
      </c>
      <c r="F38" s="10" t="s">
        <v>460</v>
      </c>
      <c r="G38" s="10" t="s">
        <v>55</v>
      </c>
      <c r="H38" s="10">
        <v>6.4</v>
      </c>
      <c r="I38" s="10">
        <v>20</v>
      </c>
      <c r="J38" s="10">
        <v>38</v>
      </c>
      <c r="K38" s="10">
        <v>64.4</v>
      </c>
      <c r="L38" s="9">
        <v>0</v>
      </c>
      <c r="M38" s="10">
        <v>64.4</v>
      </c>
      <c r="N38" s="5" t="s">
        <v>825</v>
      </c>
      <c r="O38" s="10"/>
      <c r="P38" s="10" t="s">
        <v>461</v>
      </c>
    </row>
    <row r="39" spans="1:16" s="26" customFormat="1" ht="165" customHeight="1">
      <c r="A39" s="9" t="s">
        <v>16</v>
      </c>
      <c r="B39" s="5">
        <v>38</v>
      </c>
      <c r="C39" s="9" t="s">
        <v>17</v>
      </c>
      <c r="D39" s="40" t="s">
        <v>20</v>
      </c>
      <c r="E39" s="9" t="str">
        <f>'[2]физ-ра'!B10</f>
        <v>Жалнин Данила Алексеевич</v>
      </c>
      <c r="F39" s="5" t="str">
        <f>'9 класс'!$F$32</f>
        <v>Муниципальное общеобразовательное учреждение "Средняя общеобразовательная школа № 47 р. п. Сенной Вольского района Саратовской области"</v>
      </c>
      <c r="G39" s="5" t="s">
        <v>23</v>
      </c>
      <c r="H39" s="5">
        <v>8</v>
      </c>
      <c r="I39" s="5">
        <v>26</v>
      </c>
      <c r="J39" s="5">
        <v>30</v>
      </c>
      <c r="K39" s="5">
        <f aca="true" t="shared" si="1" ref="K39:K44">SUM(H39:J39)</f>
        <v>64</v>
      </c>
      <c r="L39" s="5">
        <v>0</v>
      </c>
      <c r="M39" s="5">
        <v>64</v>
      </c>
      <c r="N39" s="5" t="s">
        <v>825</v>
      </c>
      <c r="O39" s="5"/>
      <c r="P39" s="5" t="s">
        <v>24</v>
      </c>
    </row>
    <row r="40" spans="1:16" s="26" customFormat="1" ht="165" customHeight="1">
      <c r="A40" s="9" t="s">
        <v>16</v>
      </c>
      <c r="B40" s="5">
        <v>39</v>
      </c>
      <c r="C40" s="9" t="s">
        <v>17</v>
      </c>
      <c r="D40" s="40" t="s">
        <v>157</v>
      </c>
      <c r="E40" s="9" t="s">
        <v>158</v>
      </c>
      <c r="F40" s="5" t="s">
        <v>134</v>
      </c>
      <c r="G40" s="14">
        <v>5</v>
      </c>
      <c r="H40" s="14">
        <v>11.6</v>
      </c>
      <c r="I40" s="14">
        <v>25</v>
      </c>
      <c r="J40" s="14">
        <v>26</v>
      </c>
      <c r="K40" s="41">
        <f t="shared" si="1"/>
        <v>62.6</v>
      </c>
      <c r="L40" s="14">
        <v>0</v>
      </c>
      <c r="M40" s="5">
        <f>SUM(H40+I40+J40)</f>
        <v>62.6</v>
      </c>
      <c r="N40" s="5" t="s">
        <v>825</v>
      </c>
      <c r="O40" s="5"/>
      <c r="P40" s="5" t="s">
        <v>139</v>
      </c>
    </row>
    <row r="41" spans="1:16" s="26" customFormat="1" ht="165" customHeight="1">
      <c r="A41" s="9" t="s">
        <v>16</v>
      </c>
      <c r="B41" s="5">
        <v>40</v>
      </c>
      <c r="C41" s="9" t="s">
        <v>17</v>
      </c>
      <c r="D41" s="40" t="s">
        <v>199</v>
      </c>
      <c r="E41" s="9" t="s">
        <v>200</v>
      </c>
      <c r="F41" s="5" t="s">
        <v>190</v>
      </c>
      <c r="G41" s="5">
        <v>5</v>
      </c>
      <c r="H41" s="5">
        <v>11.2</v>
      </c>
      <c r="I41" s="5">
        <v>28</v>
      </c>
      <c r="J41" s="5">
        <v>22</v>
      </c>
      <c r="K41" s="21">
        <f t="shared" si="1"/>
        <v>61.2</v>
      </c>
      <c r="L41" s="5">
        <v>0</v>
      </c>
      <c r="M41" s="5">
        <v>61.2</v>
      </c>
      <c r="N41" s="5" t="s">
        <v>825</v>
      </c>
      <c r="O41" s="5"/>
      <c r="P41" s="5" t="s">
        <v>187</v>
      </c>
    </row>
    <row r="42" spans="1:16" s="26" customFormat="1" ht="165" customHeight="1">
      <c r="A42" s="9" t="s">
        <v>16</v>
      </c>
      <c r="B42" s="5">
        <v>41</v>
      </c>
      <c r="C42" s="9" t="s">
        <v>17</v>
      </c>
      <c r="D42" s="10" t="s">
        <v>52</v>
      </c>
      <c r="E42" s="5" t="s">
        <v>53</v>
      </c>
      <c r="F42" s="5" t="s">
        <v>54</v>
      </c>
      <c r="G42" s="11" t="s">
        <v>55</v>
      </c>
      <c r="H42" s="5">
        <v>13.6</v>
      </c>
      <c r="I42" s="5">
        <v>25.1</v>
      </c>
      <c r="J42" s="5">
        <v>22.1</v>
      </c>
      <c r="K42" s="21">
        <f t="shared" si="1"/>
        <v>60.800000000000004</v>
      </c>
      <c r="L42" s="9">
        <v>0</v>
      </c>
      <c r="M42" s="5">
        <v>60.8</v>
      </c>
      <c r="N42" s="5" t="s">
        <v>825</v>
      </c>
      <c r="O42" s="5"/>
      <c r="P42" s="5" t="s">
        <v>56</v>
      </c>
    </row>
    <row r="43" spans="1:16" s="26" customFormat="1" ht="165" customHeight="1">
      <c r="A43" s="5" t="s">
        <v>16</v>
      </c>
      <c r="B43" s="5">
        <v>42</v>
      </c>
      <c r="C43" s="5" t="s">
        <v>17</v>
      </c>
      <c r="D43" s="5" t="s">
        <v>746</v>
      </c>
      <c r="E43" s="5" t="s">
        <v>747</v>
      </c>
      <c r="F43" s="5" t="s">
        <v>732</v>
      </c>
      <c r="G43" s="5">
        <v>5</v>
      </c>
      <c r="H43" s="5">
        <v>10.6</v>
      </c>
      <c r="I43" s="5">
        <v>19.5</v>
      </c>
      <c r="J43" s="5">
        <v>29.8</v>
      </c>
      <c r="K43" s="42">
        <f t="shared" si="1"/>
        <v>59.900000000000006</v>
      </c>
      <c r="L43" s="9">
        <v>0</v>
      </c>
      <c r="M43" s="15">
        <v>59.9</v>
      </c>
      <c r="N43" s="5" t="s">
        <v>825</v>
      </c>
      <c r="O43" s="5"/>
      <c r="P43" s="5" t="s">
        <v>733</v>
      </c>
    </row>
    <row r="44" spans="1:16" s="28" customFormat="1" ht="165" customHeight="1">
      <c r="A44" s="9" t="s">
        <v>16</v>
      </c>
      <c r="B44" s="5">
        <v>43</v>
      </c>
      <c r="C44" s="9" t="s">
        <v>17</v>
      </c>
      <c r="D44" s="40" t="s">
        <v>197</v>
      </c>
      <c r="E44" s="9" t="s">
        <v>198</v>
      </c>
      <c r="F44" s="5" t="s">
        <v>190</v>
      </c>
      <c r="G44" s="5">
        <v>5</v>
      </c>
      <c r="H44" s="5">
        <v>4.8</v>
      </c>
      <c r="I44" s="5">
        <v>30</v>
      </c>
      <c r="J44" s="5">
        <v>25</v>
      </c>
      <c r="K44" s="21">
        <f t="shared" si="1"/>
        <v>59.8</v>
      </c>
      <c r="L44" s="5">
        <v>0</v>
      </c>
      <c r="M44" s="5">
        <v>59.8</v>
      </c>
      <c r="N44" s="5" t="s">
        <v>825</v>
      </c>
      <c r="O44" s="10"/>
      <c r="P44" s="5" t="s">
        <v>187</v>
      </c>
    </row>
    <row r="45" spans="1:16" s="27" customFormat="1" ht="126.75" customHeight="1">
      <c r="A45" s="9" t="s">
        <v>16</v>
      </c>
      <c r="B45" s="5">
        <v>44</v>
      </c>
      <c r="C45" s="9" t="s">
        <v>17</v>
      </c>
      <c r="D45" s="40" t="s">
        <v>22</v>
      </c>
      <c r="E45" s="9" t="s">
        <v>25</v>
      </c>
      <c r="F45" s="5" t="s">
        <v>134</v>
      </c>
      <c r="G45" s="5" t="s">
        <v>23</v>
      </c>
      <c r="H45" s="5">
        <v>10</v>
      </c>
      <c r="I45" s="5">
        <v>28</v>
      </c>
      <c r="J45" s="5">
        <v>20</v>
      </c>
      <c r="K45" s="5">
        <v>58</v>
      </c>
      <c r="L45" s="5">
        <v>0</v>
      </c>
      <c r="M45" s="5">
        <v>58</v>
      </c>
      <c r="N45" s="5" t="s">
        <v>825</v>
      </c>
      <c r="O45" s="5"/>
      <c r="P45" s="5" t="s">
        <v>139</v>
      </c>
    </row>
    <row r="46" spans="1:16" s="26" customFormat="1" ht="126">
      <c r="A46" s="9" t="s">
        <v>16</v>
      </c>
      <c r="B46" s="5">
        <v>45</v>
      </c>
      <c r="C46" s="9" t="s">
        <v>17</v>
      </c>
      <c r="D46" s="40" t="s">
        <v>136</v>
      </c>
      <c r="E46" s="9" t="s">
        <v>137</v>
      </c>
      <c r="F46" s="5" t="s">
        <v>134</v>
      </c>
      <c r="G46" s="14">
        <v>5</v>
      </c>
      <c r="H46" s="14">
        <v>20</v>
      </c>
      <c r="I46" s="14">
        <v>38</v>
      </c>
      <c r="J46" s="14" t="s">
        <v>138</v>
      </c>
      <c r="K46" s="14">
        <f>SUM(H46:J46)</f>
        <v>58</v>
      </c>
      <c r="L46" s="14">
        <v>0</v>
      </c>
      <c r="M46" s="5">
        <v>58</v>
      </c>
      <c r="N46" s="5" t="s">
        <v>825</v>
      </c>
      <c r="O46" s="10"/>
      <c r="P46" s="5" t="s">
        <v>139</v>
      </c>
    </row>
    <row r="47" spans="1:16" s="26" customFormat="1" ht="165" customHeight="1">
      <c r="A47" s="9" t="s">
        <v>16</v>
      </c>
      <c r="B47" s="5">
        <v>46</v>
      </c>
      <c r="C47" s="9" t="s">
        <v>17</v>
      </c>
      <c r="D47" s="10" t="s">
        <v>57</v>
      </c>
      <c r="E47" s="9" t="s">
        <v>58</v>
      </c>
      <c r="F47" s="5" t="s">
        <v>54</v>
      </c>
      <c r="G47" s="5" t="s">
        <v>55</v>
      </c>
      <c r="H47" s="5">
        <v>9.6</v>
      </c>
      <c r="I47" s="5">
        <v>21.9</v>
      </c>
      <c r="J47" s="5">
        <v>24.1</v>
      </c>
      <c r="K47" s="21">
        <f>SUM(H47:J47)</f>
        <v>55.6</v>
      </c>
      <c r="L47" s="5">
        <v>0</v>
      </c>
      <c r="M47" s="5">
        <v>55.6</v>
      </c>
      <c r="N47" s="5" t="s">
        <v>825</v>
      </c>
      <c r="O47" s="5"/>
      <c r="P47" s="5" t="s">
        <v>56</v>
      </c>
    </row>
    <row r="48" spans="1:16" s="26" customFormat="1" ht="165" customHeight="1">
      <c r="A48" s="9" t="s">
        <v>16</v>
      </c>
      <c r="B48" s="5">
        <v>47</v>
      </c>
      <c r="C48" s="9" t="s">
        <v>17</v>
      </c>
      <c r="D48" s="5" t="s">
        <v>447</v>
      </c>
      <c r="E48" s="5" t="s">
        <v>448</v>
      </c>
      <c r="F48" s="10" t="s">
        <v>449</v>
      </c>
      <c r="G48" s="11" t="s">
        <v>124</v>
      </c>
      <c r="H48" s="5">
        <v>9.6</v>
      </c>
      <c r="I48" s="5">
        <v>40</v>
      </c>
      <c r="J48" s="5">
        <v>5.1</v>
      </c>
      <c r="K48" s="21">
        <f>SUM(H48:J48)</f>
        <v>54.7</v>
      </c>
      <c r="L48" s="9">
        <v>0</v>
      </c>
      <c r="M48" s="5">
        <f>K48</f>
        <v>54.7</v>
      </c>
      <c r="N48" s="5" t="s">
        <v>825</v>
      </c>
      <c r="O48" s="5"/>
      <c r="P48" s="5" t="s">
        <v>450</v>
      </c>
    </row>
    <row r="49" spans="1:16" s="27" customFormat="1" ht="165" customHeight="1">
      <c r="A49" s="9" t="s">
        <v>16</v>
      </c>
      <c r="B49" s="5">
        <v>48</v>
      </c>
      <c r="C49" s="9" t="s">
        <v>17</v>
      </c>
      <c r="D49" s="40" t="s">
        <v>203</v>
      </c>
      <c r="E49" s="9" t="s">
        <v>204</v>
      </c>
      <c r="F49" s="5" t="s">
        <v>190</v>
      </c>
      <c r="G49" s="5">
        <v>5</v>
      </c>
      <c r="H49" s="5">
        <v>13.6</v>
      </c>
      <c r="I49" s="5">
        <v>21</v>
      </c>
      <c r="J49" s="5">
        <v>19</v>
      </c>
      <c r="K49" s="5">
        <f>SUM(H49:J49)</f>
        <v>53.6</v>
      </c>
      <c r="L49" s="5">
        <v>0</v>
      </c>
      <c r="M49" s="5">
        <v>53.6</v>
      </c>
      <c r="N49" s="5" t="s">
        <v>825</v>
      </c>
      <c r="O49" s="9"/>
      <c r="P49" s="5" t="s">
        <v>187</v>
      </c>
    </row>
    <row r="50" spans="1:16" s="26" customFormat="1" ht="95.25" thickBot="1">
      <c r="A50" s="5" t="s">
        <v>16</v>
      </c>
      <c r="B50" s="5">
        <v>49</v>
      </c>
      <c r="C50" s="5" t="s">
        <v>17</v>
      </c>
      <c r="D50" s="43" t="s">
        <v>748</v>
      </c>
      <c r="E50" s="44" t="s">
        <v>749</v>
      </c>
      <c r="F50" s="5" t="s">
        <v>732</v>
      </c>
      <c r="G50" s="5">
        <v>5</v>
      </c>
      <c r="H50" s="5">
        <v>8</v>
      </c>
      <c r="I50" s="5">
        <v>20</v>
      </c>
      <c r="J50" s="5">
        <v>35</v>
      </c>
      <c r="K50" s="5">
        <v>53</v>
      </c>
      <c r="L50" s="5">
        <v>0</v>
      </c>
      <c r="M50" s="5">
        <v>53</v>
      </c>
      <c r="N50" s="5" t="s">
        <v>825</v>
      </c>
      <c r="O50" s="5"/>
      <c r="P50" s="5" t="s">
        <v>733</v>
      </c>
    </row>
    <row r="51" spans="1:16" s="27" customFormat="1" ht="165" customHeight="1">
      <c r="A51" s="9" t="s">
        <v>16</v>
      </c>
      <c r="B51" s="5">
        <v>50</v>
      </c>
      <c r="C51" s="9" t="s">
        <v>17</v>
      </c>
      <c r="D51" s="40" t="s">
        <v>201</v>
      </c>
      <c r="E51" s="9" t="s">
        <v>202</v>
      </c>
      <c r="F51" s="5" t="s">
        <v>190</v>
      </c>
      <c r="G51" s="5">
        <v>5</v>
      </c>
      <c r="H51" s="5">
        <v>7.2</v>
      </c>
      <c r="I51" s="5">
        <v>25</v>
      </c>
      <c r="J51" s="5">
        <v>20</v>
      </c>
      <c r="K51" s="5">
        <f>SUM(H51:J51)</f>
        <v>52.2</v>
      </c>
      <c r="L51" s="5">
        <v>0</v>
      </c>
      <c r="M51" s="5">
        <v>52.2</v>
      </c>
      <c r="N51" s="5" t="s">
        <v>825</v>
      </c>
      <c r="O51" s="5"/>
      <c r="P51" s="5" t="s">
        <v>187</v>
      </c>
    </row>
    <row r="52" spans="1:16" s="27" customFormat="1" ht="165" customHeight="1">
      <c r="A52" s="9" t="s">
        <v>16</v>
      </c>
      <c r="B52" s="5">
        <v>51</v>
      </c>
      <c r="C52" s="9" t="s">
        <v>17</v>
      </c>
      <c r="D52" s="40" t="s">
        <v>142</v>
      </c>
      <c r="E52" s="9" t="s">
        <v>143</v>
      </c>
      <c r="F52" s="5" t="s">
        <v>134</v>
      </c>
      <c r="G52" s="14">
        <v>5</v>
      </c>
      <c r="H52" s="14">
        <v>12</v>
      </c>
      <c r="I52" s="14">
        <v>40</v>
      </c>
      <c r="J52" s="14" t="s">
        <v>144</v>
      </c>
      <c r="K52" s="14">
        <f>SUM(H52:J52)</f>
        <v>52</v>
      </c>
      <c r="L52" s="9">
        <v>0</v>
      </c>
      <c r="M52" s="5">
        <v>52</v>
      </c>
      <c r="N52" s="5" t="s">
        <v>825</v>
      </c>
      <c r="O52" s="9"/>
      <c r="P52" s="5" t="s">
        <v>135</v>
      </c>
    </row>
    <row r="53" spans="1:16" s="28" customFormat="1" ht="165" customHeight="1">
      <c r="A53" s="9" t="s">
        <v>16</v>
      </c>
      <c r="B53" s="5">
        <v>52</v>
      </c>
      <c r="C53" s="9" t="s">
        <v>17</v>
      </c>
      <c r="D53" s="40" t="s">
        <v>145</v>
      </c>
      <c r="E53" s="9" t="s">
        <v>146</v>
      </c>
      <c r="F53" s="5" t="s">
        <v>134</v>
      </c>
      <c r="G53" s="14">
        <v>5</v>
      </c>
      <c r="H53" s="14">
        <v>13.3</v>
      </c>
      <c r="I53" s="14">
        <v>38</v>
      </c>
      <c r="J53" s="14" t="s">
        <v>147</v>
      </c>
      <c r="K53" s="14">
        <f>SUM(H53:J53)</f>
        <v>51.3</v>
      </c>
      <c r="L53" s="9">
        <v>0</v>
      </c>
      <c r="M53" s="5">
        <v>51.3</v>
      </c>
      <c r="N53" s="5" t="s">
        <v>825</v>
      </c>
      <c r="O53" s="10"/>
      <c r="P53" s="5" t="s">
        <v>139</v>
      </c>
    </row>
    <row r="54" spans="1:16" s="26" customFormat="1" ht="165" customHeight="1">
      <c r="A54" s="9" t="s">
        <v>16</v>
      </c>
      <c r="B54" s="5">
        <v>53</v>
      </c>
      <c r="C54" s="9" t="s">
        <v>17</v>
      </c>
      <c r="D54" s="40" t="s">
        <v>205</v>
      </c>
      <c r="E54" s="9" t="s">
        <v>206</v>
      </c>
      <c r="F54" s="5" t="s">
        <v>190</v>
      </c>
      <c r="G54" s="5">
        <v>5</v>
      </c>
      <c r="H54" s="5">
        <v>7.2</v>
      </c>
      <c r="I54" s="5">
        <v>20</v>
      </c>
      <c r="J54" s="5">
        <v>20</v>
      </c>
      <c r="K54" s="5">
        <f>SUM(H54:J54)</f>
        <v>47.2</v>
      </c>
      <c r="L54" s="5">
        <v>0</v>
      </c>
      <c r="M54" s="5">
        <v>47.2</v>
      </c>
      <c r="N54" s="5" t="s">
        <v>825</v>
      </c>
      <c r="O54" s="5"/>
      <c r="P54" s="5" t="s">
        <v>187</v>
      </c>
    </row>
    <row r="55" spans="1:16" s="27" customFormat="1" ht="165" customHeight="1">
      <c r="A55" s="9" t="s">
        <v>16</v>
      </c>
      <c r="B55" s="5">
        <v>54</v>
      </c>
      <c r="C55" s="9" t="s">
        <v>17</v>
      </c>
      <c r="D55" s="40" t="s">
        <v>152</v>
      </c>
      <c r="E55" s="9" t="s">
        <v>153</v>
      </c>
      <c r="F55" s="5" t="s">
        <v>134</v>
      </c>
      <c r="G55" s="14">
        <v>5</v>
      </c>
      <c r="H55" s="14">
        <v>16.6</v>
      </c>
      <c r="I55" s="14">
        <v>30</v>
      </c>
      <c r="J55" s="14" t="s">
        <v>154</v>
      </c>
      <c r="K55" s="14">
        <f>SUM(H55:J55)</f>
        <v>46.6</v>
      </c>
      <c r="L55" s="14">
        <v>0</v>
      </c>
      <c r="M55" s="5">
        <v>46.6</v>
      </c>
      <c r="N55" s="5" t="s">
        <v>825</v>
      </c>
      <c r="O55" s="5"/>
      <c r="P55" s="5" t="s">
        <v>139</v>
      </c>
    </row>
    <row r="56" spans="1:16" s="26" customFormat="1" ht="110.25">
      <c r="A56" s="17" t="s">
        <v>16</v>
      </c>
      <c r="B56" s="5">
        <v>55</v>
      </c>
      <c r="C56" s="17" t="s">
        <v>17</v>
      </c>
      <c r="D56" s="45" t="s">
        <v>275</v>
      </c>
      <c r="E56" s="17" t="s">
        <v>276</v>
      </c>
      <c r="F56" s="46" t="s">
        <v>277</v>
      </c>
      <c r="G56" s="47" t="s">
        <v>124</v>
      </c>
      <c r="H56" s="17">
        <v>11.2</v>
      </c>
      <c r="I56" s="17">
        <v>20</v>
      </c>
      <c r="J56" s="17">
        <v>15.2</v>
      </c>
      <c r="K56" s="17">
        <v>46.4</v>
      </c>
      <c r="L56" s="17">
        <v>0</v>
      </c>
      <c r="M56" s="17">
        <v>46.4</v>
      </c>
      <c r="N56" s="5" t="s">
        <v>825</v>
      </c>
      <c r="O56" s="17"/>
      <c r="P56" s="17" t="s">
        <v>278</v>
      </c>
    </row>
    <row r="57" spans="1:16" s="26" customFormat="1" ht="165" customHeight="1">
      <c r="A57" s="9" t="s">
        <v>16</v>
      </c>
      <c r="B57" s="5">
        <v>56</v>
      </c>
      <c r="C57" s="9" t="s">
        <v>17</v>
      </c>
      <c r="D57" s="5" t="s">
        <v>33</v>
      </c>
      <c r="E57" s="9" t="s">
        <v>34</v>
      </c>
      <c r="F57" s="5" t="s">
        <v>35</v>
      </c>
      <c r="G57" s="5">
        <v>5</v>
      </c>
      <c r="H57" s="5">
        <v>3</v>
      </c>
      <c r="I57" s="5">
        <v>22.12</v>
      </c>
      <c r="J57" s="5">
        <v>12.1</v>
      </c>
      <c r="K57" s="5">
        <f>SUM(H57:J57)</f>
        <v>37.22</v>
      </c>
      <c r="L57" s="5"/>
      <c r="M57" s="5">
        <v>37.22</v>
      </c>
      <c r="N57" s="5" t="s">
        <v>825</v>
      </c>
      <c r="O57" s="10"/>
      <c r="P57" s="5" t="s">
        <v>36</v>
      </c>
    </row>
    <row r="58" spans="1:16" s="26" customFormat="1" ht="165" customHeight="1">
      <c r="A58" s="9" t="s">
        <v>16</v>
      </c>
      <c r="B58" s="5">
        <v>57</v>
      </c>
      <c r="C58" s="9" t="s">
        <v>17</v>
      </c>
      <c r="D58" s="5" t="s">
        <v>37</v>
      </c>
      <c r="E58" s="9" t="s">
        <v>38</v>
      </c>
      <c r="F58" s="5" t="s">
        <v>35</v>
      </c>
      <c r="G58" s="5">
        <v>5</v>
      </c>
      <c r="H58" s="5">
        <v>6</v>
      </c>
      <c r="I58" s="5">
        <v>15.08</v>
      </c>
      <c r="J58" s="5">
        <v>13.82</v>
      </c>
      <c r="K58" s="5">
        <f>SUM(H58:J58)</f>
        <v>34.9</v>
      </c>
      <c r="L58" s="5"/>
      <c r="M58" s="5">
        <v>34.9</v>
      </c>
      <c r="N58" s="5" t="s">
        <v>825</v>
      </c>
      <c r="O58" s="10"/>
      <c r="P58" s="5" t="s">
        <v>36</v>
      </c>
    </row>
    <row r="59" spans="1:16" s="26" customFormat="1" ht="117.75" customHeight="1">
      <c r="A59" s="17" t="s">
        <v>16</v>
      </c>
      <c r="B59" s="5">
        <v>58</v>
      </c>
      <c r="C59" s="17" t="s">
        <v>17</v>
      </c>
      <c r="D59" s="16" t="s">
        <v>279</v>
      </c>
      <c r="E59" s="17" t="s">
        <v>280</v>
      </c>
      <c r="F59" s="46" t="s">
        <v>277</v>
      </c>
      <c r="G59" s="17">
        <v>5</v>
      </c>
      <c r="H59" s="17">
        <v>9.6</v>
      </c>
      <c r="I59" s="17">
        <v>10</v>
      </c>
      <c r="J59" s="17">
        <v>13.4</v>
      </c>
      <c r="K59" s="17">
        <v>33</v>
      </c>
      <c r="L59" s="17">
        <v>0</v>
      </c>
      <c r="M59" s="17">
        <v>33</v>
      </c>
      <c r="N59" s="5" t="s">
        <v>825</v>
      </c>
      <c r="O59" s="17"/>
      <c r="P59" s="17" t="s">
        <v>278</v>
      </c>
    </row>
    <row r="60" spans="1:16" s="26" customFormat="1" ht="165" customHeight="1">
      <c r="A60" s="9" t="s">
        <v>16</v>
      </c>
      <c r="B60" s="5">
        <v>59</v>
      </c>
      <c r="C60" s="9" t="s">
        <v>17</v>
      </c>
      <c r="D60" s="5" t="s">
        <v>447</v>
      </c>
      <c r="E60" s="9" t="s">
        <v>451</v>
      </c>
      <c r="F60" s="10" t="s">
        <v>449</v>
      </c>
      <c r="G60" s="5">
        <v>5</v>
      </c>
      <c r="H60" s="5">
        <v>8</v>
      </c>
      <c r="I60" s="5">
        <v>17.9</v>
      </c>
      <c r="J60" s="5">
        <v>2.7</v>
      </c>
      <c r="K60" s="5">
        <f aca="true" t="shared" si="2" ref="K60:K67">SUM(H60:J60)</f>
        <v>28.599999999999998</v>
      </c>
      <c r="L60" s="5">
        <v>0</v>
      </c>
      <c r="M60" s="5">
        <f>K60</f>
        <v>28.599999999999998</v>
      </c>
      <c r="N60" s="5" t="s">
        <v>825</v>
      </c>
      <c r="O60" s="5"/>
      <c r="P60" s="5" t="s">
        <v>450</v>
      </c>
    </row>
    <row r="61" spans="1:16" s="26" customFormat="1" ht="165" customHeight="1">
      <c r="A61" s="9" t="s">
        <v>16</v>
      </c>
      <c r="B61" s="5">
        <v>60</v>
      </c>
      <c r="C61" s="9" t="s">
        <v>17</v>
      </c>
      <c r="D61" s="5" t="s">
        <v>663</v>
      </c>
      <c r="E61" s="9" t="s">
        <v>664</v>
      </c>
      <c r="F61" s="5" t="s">
        <v>665</v>
      </c>
      <c r="G61" s="5" t="s">
        <v>87</v>
      </c>
      <c r="H61" s="5">
        <v>10.4</v>
      </c>
      <c r="I61" s="7">
        <v>0</v>
      </c>
      <c r="J61" s="7">
        <v>0</v>
      </c>
      <c r="K61" s="5">
        <f t="shared" si="2"/>
        <v>10.4</v>
      </c>
      <c r="L61" s="5">
        <v>0</v>
      </c>
      <c r="M61" s="7">
        <v>10.4</v>
      </c>
      <c r="N61" s="5" t="s">
        <v>825</v>
      </c>
      <c r="O61" s="48"/>
      <c r="P61" s="5" t="s">
        <v>666</v>
      </c>
    </row>
    <row r="62" spans="1:20" s="27" customFormat="1" ht="165" customHeight="1">
      <c r="A62" s="9" t="s">
        <v>16</v>
      </c>
      <c r="B62" s="5">
        <v>61</v>
      </c>
      <c r="C62" s="9" t="s">
        <v>17</v>
      </c>
      <c r="D62" s="5" t="s">
        <v>667</v>
      </c>
      <c r="E62" s="9" t="s">
        <v>668</v>
      </c>
      <c r="F62" s="5" t="s">
        <v>665</v>
      </c>
      <c r="G62" s="5" t="s">
        <v>87</v>
      </c>
      <c r="H62" s="5">
        <v>10.4</v>
      </c>
      <c r="I62" s="7">
        <v>0</v>
      </c>
      <c r="J62" s="7">
        <v>0</v>
      </c>
      <c r="K62" s="5">
        <f t="shared" si="2"/>
        <v>10.4</v>
      </c>
      <c r="L62" s="5">
        <v>0</v>
      </c>
      <c r="M62" s="7">
        <v>10.4</v>
      </c>
      <c r="N62" s="5" t="s">
        <v>825</v>
      </c>
      <c r="O62" s="5"/>
      <c r="P62" s="5" t="s">
        <v>666</v>
      </c>
      <c r="Q62" s="26"/>
      <c r="R62" s="26"/>
      <c r="S62" s="26"/>
      <c r="T62" s="26"/>
    </row>
    <row r="63" spans="1:16" s="26" customFormat="1" ht="165" customHeight="1">
      <c r="A63" s="9" t="s">
        <v>16</v>
      </c>
      <c r="B63" s="5">
        <v>62</v>
      </c>
      <c r="C63" s="9" t="s">
        <v>17</v>
      </c>
      <c r="D63" s="5" t="s">
        <v>669</v>
      </c>
      <c r="E63" s="9" t="s">
        <v>670</v>
      </c>
      <c r="F63" s="5" t="s">
        <v>665</v>
      </c>
      <c r="G63" s="5" t="s">
        <v>87</v>
      </c>
      <c r="H63" s="5">
        <v>9.6</v>
      </c>
      <c r="I63" s="7">
        <v>0</v>
      </c>
      <c r="J63" s="7">
        <v>0</v>
      </c>
      <c r="K63" s="5">
        <f t="shared" si="2"/>
        <v>9.6</v>
      </c>
      <c r="L63" s="5">
        <v>0</v>
      </c>
      <c r="M63" s="7">
        <v>9.6</v>
      </c>
      <c r="N63" s="5" t="s">
        <v>825</v>
      </c>
      <c r="O63" s="5"/>
      <c r="P63" s="5" t="s">
        <v>666</v>
      </c>
    </row>
    <row r="64" spans="1:16" s="26" customFormat="1" ht="165" customHeight="1">
      <c r="A64" s="9" t="s">
        <v>16</v>
      </c>
      <c r="B64" s="5">
        <v>63</v>
      </c>
      <c r="C64" s="9" t="s">
        <v>17</v>
      </c>
      <c r="D64" s="5" t="s">
        <v>671</v>
      </c>
      <c r="E64" s="9" t="s">
        <v>672</v>
      </c>
      <c r="F64" s="5" t="s">
        <v>665</v>
      </c>
      <c r="G64" s="5" t="s">
        <v>87</v>
      </c>
      <c r="H64" s="5">
        <v>9.6</v>
      </c>
      <c r="I64" s="7">
        <v>0</v>
      </c>
      <c r="J64" s="7">
        <v>0</v>
      </c>
      <c r="K64" s="5">
        <f t="shared" si="2"/>
        <v>9.6</v>
      </c>
      <c r="L64" s="5">
        <v>0</v>
      </c>
      <c r="M64" s="7">
        <v>9.6</v>
      </c>
      <c r="N64" s="5" t="s">
        <v>825</v>
      </c>
      <c r="O64" s="10"/>
      <c r="P64" s="5" t="s">
        <v>666</v>
      </c>
    </row>
    <row r="65" spans="1:20" s="26" customFormat="1" ht="165" customHeight="1">
      <c r="A65" s="9" t="s">
        <v>16</v>
      </c>
      <c r="B65" s="5">
        <v>64</v>
      </c>
      <c r="C65" s="9" t="s">
        <v>17</v>
      </c>
      <c r="D65" s="5" t="s">
        <v>673</v>
      </c>
      <c r="E65" s="9" t="s">
        <v>674</v>
      </c>
      <c r="F65" s="5" t="s">
        <v>665</v>
      </c>
      <c r="G65" s="5" t="s">
        <v>87</v>
      </c>
      <c r="H65" s="5">
        <v>8.8</v>
      </c>
      <c r="I65" s="7">
        <v>0</v>
      </c>
      <c r="J65" s="7">
        <v>0</v>
      </c>
      <c r="K65" s="5">
        <f t="shared" si="2"/>
        <v>8.8</v>
      </c>
      <c r="L65" s="5">
        <v>0</v>
      </c>
      <c r="M65" s="7">
        <v>8.8</v>
      </c>
      <c r="N65" s="5" t="s">
        <v>825</v>
      </c>
      <c r="O65" s="5"/>
      <c r="P65" s="5" t="s">
        <v>666</v>
      </c>
      <c r="Q65" s="27"/>
      <c r="R65" s="27"/>
      <c r="S65" s="27"/>
      <c r="T65" s="27"/>
    </row>
    <row r="66" spans="1:20" s="27" customFormat="1" ht="165" customHeight="1">
      <c r="A66" s="5" t="s">
        <v>16</v>
      </c>
      <c r="B66" s="5">
        <v>65</v>
      </c>
      <c r="C66" s="5" t="s">
        <v>17</v>
      </c>
      <c r="D66" s="5" t="s">
        <v>675</v>
      </c>
      <c r="E66" s="5" t="s">
        <v>676</v>
      </c>
      <c r="F66" s="5" t="s">
        <v>677</v>
      </c>
      <c r="G66" s="5" t="s">
        <v>87</v>
      </c>
      <c r="H66" s="5">
        <v>4.8</v>
      </c>
      <c r="I66" s="7">
        <v>0</v>
      </c>
      <c r="J66" s="7">
        <v>0</v>
      </c>
      <c r="K66" s="5">
        <f t="shared" si="2"/>
        <v>4.8</v>
      </c>
      <c r="L66" s="5">
        <v>0</v>
      </c>
      <c r="M66" s="7">
        <v>4.8</v>
      </c>
      <c r="N66" s="5" t="s">
        <v>825</v>
      </c>
      <c r="O66" s="5"/>
      <c r="P66" s="5" t="s">
        <v>666</v>
      </c>
      <c r="Q66" s="26"/>
      <c r="R66" s="26"/>
      <c r="S66" s="26"/>
      <c r="T66" s="26"/>
    </row>
    <row r="67" spans="1:20" s="26" customFormat="1" ht="165" customHeight="1">
      <c r="A67" s="9" t="s">
        <v>16</v>
      </c>
      <c r="B67" s="5">
        <v>66</v>
      </c>
      <c r="C67" s="9" t="s">
        <v>17</v>
      </c>
      <c r="D67" s="5" t="s">
        <v>678</v>
      </c>
      <c r="E67" s="9" t="s">
        <v>679</v>
      </c>
      <c r="F67" s="5" t="s">
        <v>665</v>
      </c>
      <c r="G67" s="5" t="s">
        <v>87</v>
      </c>
      <c r="H67" s="5">
        <v>2.4</v>
      </c>
      <c r="I67" s="7">
        <v>0</v>
      </c>
      <c r="J67" s="7">
        <v>0</v>
      </c>
      <c r="K67" s="5">
        <f t="shared" si="2"/>
        <v>2.4</v>
      </c>
      <c r="L67" s="5">
        <v>0</v>
      </c>
      <c r="M67" s="7">
        <v>2.4</v>
      </c>
      <c r="N67" s="5" t="s">
        <v>825</v>
      </c>
      <c r="O67" s="10"/>
      <c r="P67" s="5" t="s">
        <v>666</v>
      </c>
      <c r="Q67" s="27"/>
      <c r="R67" s="27"/>
      <c r="S67" s="27"/>
      <c r="T67" s="27"/>
    </row>
    <row r="68" ht="15.75">
      <c r="M68" s="3">
        <f>SUM(M2:M67)</f>
        <v>3864.0399999999995</v>
      </c>
    </row>
  </sheetData>
  <sheetProtection/>
  <printOptions/>
  <pageMargins left="0.7" right="0.7" top="0.75" bottom="0.75" header="0.3" footer="0.3"/>
  <pageSetup horizontalDpi="180" verticalDpi="18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="50" zoomScaleNormal="62" zoomScaleSheetLayoutView="50" zoomScalePageLayoutView="0" workbookViewId="0" topLeftCell="A1">
      <selection activeCell="O18" sqref="O18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20.7109375" style="3" customWidth="1"/>
    <col min="4" max="4" width="7.7109375" style="3" bestFit="1" customWidth="1"/>
    <col min="5" max="5" width="27.421875" style="3" customWidth="1"/>
    <col min="6" max="6" width="36.421875" style="3" customWidth="1"/>
    <col min="7" max="7" width="7.140625" style="3" bestFit="1" customWidth="1"/>
    <col min="8" max="8" width="9.7109375" style="3" customWidth="1"/>
    <col min="9" max="9" width="13.28125" style="3" customWidth="1"/>
    <col min="10" max="10" width="13.140625" style="3" customWidth="1"/>
    <col min="11" max="11" width="8.140625" style="3" bestFit="1" customWidth="1"/>
    <col min="12" max="12" width="13.421875" style="3" customWidth="1"/>
    <col min="13" max="13" width="28.57421875" style="3" bestFit="1" customWidth="1"/>
    <col min="14" max="14" width="18.00390625" style="3" customWidth="1"/>
    <col min="15" max="15" width="18.8515625" style="3" customWidth="1"/>
    <col min="16" max="16" width="25.28125" style="3" customWidth="1"/>
    <col min="17" max="16384" width="9.140625" style="4" customWidth="1"/>
  </cols>
  <sheetData>
    <row r="1" spans="1:16" s="1" customFormat="1" ht="101.25" customHeight="1">
      <c r="A1" s="7" t="s">
        <v>6</v>
      </c>
      <c r="B1" s="7" t="s">
        <v>0</v>
      </c>
      <c r="C1" s="7" t="s">
        <v>11</v>
      </c>
      <c r="D1" s="7" t="s">
        <v>1</v>
      </c>
      <c r="E1" s="7" t="s">
        <v>2</v>
      </c>
      <c r="F1" s="7" t="s">
        <v>12</v>
      </c>
      <c r="G1" s="7" t="s">
        <v>9</v>
      </c>
      <c r="H1" s="7" t="s">
        <v>13</v>
      </c>
      <c r="I1" s="7" t="s">
        <v>14</v>
      </c>
      <c r="J1" s="7" t="s">
        <v>15</v>
      </c>
      <c r="K1" s="7" t="s">
        <v>7</v>
      </c>
      <c r="L1" s="7" t="s">
        <v>4</v>
      </c>
      <c r="M1" s="7" t="s">
        <v>8</v>
      </c>
      <c r="N1" s="7" t="s">
        <v>10</v>
      </c>
      <c r="O1" s="7" t="s">
        <v>5</v>
      </c>
      <c r="P1" s="7" t="s">
        <v>3</v>
      </c>
    </row>
    <row r="2" spans="1:16" s="29" customFormat="1" ht="126">
      <c r="A2" s="9" t="s">
        <v>16</v>
      </c>
      <c r="B2" s="9">
        <v>1</v>
      </c>
      <c r="C2" s="9" t="s">
        <v>17</v>
      </c>
      <c r="D2" s="40" t="s">
        <v>159</v>
      </c>
      <c r="E2" s="9" t="s">
        <v>160</v>
      </c>
      <c r="F2" s="5" t="s">
        <v>134</v>
      </c>
      <c r="G2" s="15">
        <v>6</v>
      </c>
      <c r="H2" s="15">
        <v>20</v>
      </c>
      <c r="I2" s="15" t="s">
        <v>161</v>
      </c>
      <c r="J2" s="15" t="s">
        <v>162</v>
      </c>
      <c r="K2" s="15">
        <v>98.6</v>
      </c>
      <c r="L2" s="23">
        <v>0</v>
      </c>
      <c r="M2" s="15">
        <v>98.6</v>
      </c>
      <c r="N2" s="66" t="s">
        <v>365</v>
      </c>
      <c r="O2" s="9"/>
      <c r="P2" s="9" t="s">
        <v>139</v>
      </c>
    </row>
    <row r="3" spans="1:16" s="8" customFormat="1" ht="126">
      <c r="A3" s="9" t="s">
        <v>16</v>
      </c>
      <c r="B3" s="9">
        <v>2</v>
      </c>
      <c r="C3" s="9" t="s">
        <v>17</v>
      </c>
      <c r="D3" s="40" t="s">
        <v>163</v>
      </c>
      <c r="E3" s="9" t="s">
        <v>164</v>
      </c>
      <c r="F3" s="5" t="s">
        <v>134</v>
      </c>
      <c r="G3" s="15">
        <v>6</v>
      </c>
      <c r="H3" s="15">
        <v>16.9</v>
      </c>
      <c r="I3" s="15">
        <v>40</v>
      </c>
      <c r="J3" s="15" t="s">
        <v>144</v>
      </c>
      <c r="K3" s="15">
        <v>95.1</v>
      </c>
      <c r="L3" s="23">
        <v>0</v>
      </c>
      <c r="M3" s="23">
        <v>95.1</v>
      </c>
      <c r="N3" s="66" t="s">
        <v>365</v>
      </c>
      <c r="O3" s="2"/>
      <c r="P3" s="2" t="s">
        <v>139</v>
      </c>
    </row>
    <row r="4" spans="1:16" s="29" customFormat="1" ht="158.25" customHeight="1">
      <c r="A4" s="9" t="s">
        <v>16</v>
      </c>
      <c r="B4" s="9">
        <v>3</v>
      </c>
      <c r="C4" s="9" t="s">
        <v>17</v>
      </c>
      <c r="D4" s="40" t="s">
        <v>367</v>
      </c>
      <c r="E4" s="9" t="s">
        <v>368</v>
      </c>
      <c r="F4" s="10" t="s">
        <v>291</v>
      </c>
      <c r="G4" s="5">
        <v>6</v>
      </c>
      <c r="H4" s="5">
        <v>17.6</v>
      </c>
      <c r="I4" s="5">
        <v>36.7</v>
      </c>
      <c r="J4" s="5">
        <v>40</v>
      </c>
      <c r="K4" s="5">
        <f aca="true" t="shared" si="0" ref="K4:K9">SUM(H4:J4)</f>
        <v>94.30000000000001</v>
      </c>
      <c r="L4" s="10">
        <v>0</v>
      </c>
      <c r="M4" s="5">
        <v>94.3</v>
      </c>
      <c r="N4" s="67" t="s">
        <v>835</v>
      </c>
      <c r="O4" s="9"/>
      <c r="P4" s="9" t="s">
        <v>369</v>
      </c>
    </row>
    <row r="5" spans="1:16" s="26" customFormat="1" ht="105" customHeight="1">
      <c r="A5" s="9" t="s">
        <v>16</v>
      </c>
      <c r="B5" s="9">
        <v>4</v>
      </c>
      <c r="C5" s="9" t="s">
        <v>17</v>
      </c>
      <c r="D5" s="10" t="s">
        <v>571</v>
      </c>
      <c r="E5" s="5" t="s">
        <v>572</v>
      </c>
      <c r="F5" s="10" t="s">
        <v>565</v>
      </c>
      <c r="G5" s="11" t="s">
        <v>209</v>
      </c>
      <c r="H5" s="14">
        <v>13.6</v>
      </c>
      <c r="I5" s="5">
        <v>40</v>
      </c>
      <c r="J5" s="5">
        <v>39</v>
      </c>
      <c r="K5" s="14">
        <f t="shared" si="0"/>
        <v>92.6</v>
      </c>
      <c r="L5" s="9">
        <v>0</v>
      </c>
      <c r="M5" s="14">
        <v>92.6</v>
      </c>
      <c r="N5" s="67" t="s">
        <v>835</v>
      </c>
      <c r="O5" s="5"/>
      <c r="P5" s="5" t="s">
        <v>566</v>
      </c>
    </row>
    <row r="6" spans="1:16" s="26" customFormat="1" ht="158.25" customHeight="1">
      <c r="A6" s="9" t="s">
        <v>16</v>
      </c>
      <c r="B6" s="9">
        <v>5</v>
      </c>
      <c r="C6" s="9" t="s">
        <v>17</v>
      </c>
      <c r="D6" s="10" t="s">
        <v>301</v>
      </c>
      <c r="E6" s="5" t="s">
        <v>302</v>
      </c>
      <c r="F6" s="10" t="s">
        <v>295</v>
      </c>
      <c r="G6" s="11" t="s">
        <v>209</v>
      </c>
      <c r="H6" s="5">
        <v>12</v>
      </c>
      <c r="I6" s="5">
        <v>40</v>
      </c>
      <c r="J6" s="5">
        <v>39.2</v>
      </c>
      <c r="K6" s="5">
        <f t="shared" si="0"/>
        <v>91.2</v>
      </c>
      <c r="L6" s="9">
        <v>0</v>
      </c>
      <c r="M6" s="5">
        <v>91.2</v>
      </c>
      <c r="N6" s="67" t="s">
        <v>835</v>
      </c>
      <c r="O6" s="5"/>
      <c r="P6" s="5" t="s">
        <v>292</v>
      </c>
    </row>
    <row r="7" spans="1:16" s="29" customFormat="1" ht="158.25" customHeight="1">
      <c r="A7" s="9" t="s">
        <v>16</v>
      </c>
      <c r="B7" s="9">
        <v>6</v>
      </c>
      <c r="C7" s="9" t="s">
        <v>17</v>
      </c>
      <c r="D7" s="10" t="s">
        <v>573</v>
      </c>
      <c r="E7" s="9" t="s">
        <v>574</v>
      </c>
      <c r="F7" s="10" t="s">
        <v>565</v>
      </c>
      <c r="G7" s="5">
        <v>6</v>
      </c>
      <c r="H7" s="5">
        <v>12</v>
      </c>
      <c r="I7" s="5">
        <v>39</v>
      </c>
      <c r="J7" s="5">
        <v>40</v>
      </c>
      <c r="K7" s="5">
        <f t="shared" si="0"/>
        <v>91</v>
      </c>
      <c r="L7" s="10">
        <v>0</v>
      </c>
      <c r="M7" s="5">
        <v>91</v>
      </c>
      <c r="N7" s="67" t="s">
        <v>835</v>
      </c>
      <c r="O7" s="9"/>
      <c r="P7" s="5" t="s">
        <v>566</v>
      </c>
    </row>
    <row r="8" spans="1:16" s="29" customFormat="1" ht="158.25" customHeight="1">
      <c r="A8" s="9" t="s">
        <v>16</v>
      </c>
      <c r="B8" s="9">
        <v>7</v>
      </c>
      <c r="C8" s="9" t="s">
        <v>17</v>
      </c>
      <c r="D8" s="40" t="s">
        <v>303</v>
      </c>
      <c r="E8" s="9" t="s">
        <v>304</v>
      </c>
      <c r="F8" s="5" t="s">
        <v>295</v>
      </c>
      <c r="G8" s="5">
        <v>6</v>
      </c>
      <c r="H8" s="5">
        <v>20</v>
      </c>
      <c r="I8" s="5">
        <v>29.53</v>
      </c>
      <c r="J8" s="5">
        <v>40</v>
      </c>
      <c r="K8" s="5">
        <f t="shared" si="0"/>
        <v>89.53</v>
      </c>
      <c r="L8" s="10">
        <v>0</v>
      </c>
      <c r="M8" s="5">
        <v>89.53</v>
      </c>
      <c r="N8" s="67" t="s">
        <v>835</v>
      </c>
      <c r="O8" s="9"/>
      <c r="P8" s="9" t="s">
        <v>300</v>
      </c>
    </row>
    <row r="9" spans="1:16" s="8" customFormat="1" ht="158.25" customHeight="1">
      <c r="A9" s="9" t="s">
        <v>16</v>
      </c>
      <c r="B9" s="9">
        <v>8</v>
      </c>
      <c r="C9" s="9" t="s">
        <v>17</v>
      </c>
      <c r="D9" s="40" t="s">
        <v>370</v>
      </c>
      <c r="E9" s="9" t="s">
        <v>371</v>
      </c>
      <c r="F9" s="10" t="s">
        <v>291</v>
      </c>
      <c r="G9" s="5">
        <v>6</v>
      </c>
      <c r="H9" s="5">
        <v>16.5</v>
      </c>
      <c r="I9" s="5">
        <v>37.9</v>
      </c>
      <c r="J9" s="5">
        <v>35.5</v>
      </c>
      <c r="K9" s="5">
        <f t="shared" si="0"/>
        <v>89.9</v>
      </c>
      <c r="L9" s="10">
        <v>0</v>
      </c>
      <c r="M9" s="10">
        <v>89.9</v>
      </c>
      <c r="N9" s="67" t="s">
        <v>835</v>
      </c>
      <c r="O9" s="2"/>
      <c r="P9" s="9" t="s">
        <v>369</v>
      </c>
    </row>
    <row r="10" spans="1:16" s="26" customFormat="1" ht="105" customHeight="1">
      <c r="A10" s="9" t="s">
        <v>16</v>
      </c>
      <c r="B10" s="9">
        <v>9</v>
      </c>
      <c r="C10" s="9" t="s">
        <v>17</v>
      </c>
      <c r="D10" s="10" t="s">
        <v>207</v>
      </c>
      <c r="E10" s="5" t="s">
        <v>208</v>
      </c>
      <c r="F10" s="10" t="s">
        <v>186</v>
      </c>
      <c r="G10" s="11" t="s">
        <v>209</v>
      </c>
      <c r="H10" s="5">
        <v>11.2</v>
      </c>
      <c r="I10" s="5">
        <v>39</v>
      </c>
      <c r="J10" s="5">
        <v>39</v>
      </c>
      <c r="K10" s="5">
        <v>89.2</v>
      </c>
      <c r="L10" s="9">
        <v>0</v>
      </c>
      <c r="M10" s="5">
        <v>89.2</v>
      </c>
      <c r="N10" s="5" t="s">
        <v>836</v>
      </c>
      <c r="O10" s="5"/>
      <c r="P10" s="5" t="s">
        <v>210</v>
      </c>
    </row>
    <row r="11" spans="1:16" s="8" customFormat="1" ht="158.25" customHeight="1">
      <c r="A11" s="9" t="s">
        <v>16</v>
      </c>
      <c r="B11" s="9">
        <v>10</v>
      </c>
      <c r="C11" s="9" t="s">
        <v>17</v>
      </c>
      <c r="D11" s="5" t="s">
        <v>500</v>
      </c>
      <c r="E11" s="9" t="s">
        <v>501</v>
      </c>
      <c r="F11" s="5" t="s">
        <v>502</v>
      </c>
      <c r="G11" s="5">
        <v>6</v>
      </c>
      <c r="H11" s="14">
        <v>9.6</v>
      </c>
      <c r="I11" s="5">
        <v>39.5</v>
      </c>
      <c r="J11" s="5">
        <v>40</v>
      </c>
      <c r="K11" s="14">
        <f>SUM(H11:J11)</f>
        <v>89.1</v>
      </c>
      <c r="L11" s="5">
        <v>0</v>
      </c>
      <c r="M11" s="5">
        <v>89.1</v>
      </c>
      <c r="N11" s="5" t="s">
        <v>836</v>
      </c>
      <c r="O11" s="5"/>
      <c r="P11" s="10" t="s">
        <v>503</v>
      </c>
    </row>
    <row r="12" spans="1:16" s="29" customFormat="1" ht="158.25" customHeight="1">
      <c r="A12" s="9" t="s">
        <v>16</v>
      </c>
      <c r="B12" s="9">
        <v>11</v>
      </c>
      <c r="C12" s="9" t="s">
        <v>17</v>
      </c>
      <c r="D12" s="10" t="s">
        <v>575</v>
      </c>
      <c r="E12" s="9" t="s">
        <v>576</v>
      </c>
      <c r="F12" s="10" t="s">
        <v>565</v>
      </c>
      <c r="G12" s="5">
        <v>6</v>
      </c>
      <c r="H12" s="5">
        <v>12</v>
      </c>
      <c r="I12" s="5">
        <v>38</v>
      </c>
      <c r="J12" s="5">
        <v>38</v>
      </c>
      <c r="K12" s="5">
        <f>SUM(H12:J12)</f>
        <v>88</v>
      </c>
      <c r="L12" s="10">
        <v>0</v>
      </c>
      <c r="M12" s="5">
        <v>88</v>
      </c>
      <c r="N12" s="5" t="s">
        <v>836</v>
      </c>
      <c r="O12" s="9"/>
      <c r="P12" s="5" t="s">
        <v>566</v>
      </c>
    </row>
    <row r="13" spans="1:16" s="29" customFormat="1" ht="126">
      <c r="A13" s="9" t="s">
        <v>16</v>
      </c>
      <c r="B13" s="9">
        <v>12</v>
      </c>
      <c r="C13" s="9" t="s">
        <v>17</v>
      </c>
      <c r="D13" s="40" t="s">
        <v>165</v>
      </c>
      <c r="E13" s="9" t="s">
        <v>166</v>
      </c>
      <c r="F13" s="5" t="s">
        <v>134</v>
      </c>
      <c r="G13" s="15">
        <v>6</v>
      </c>
      <c r="H13" s="15">
        <v>12.3</v>
      </c>
      <c r="I13" s="15">
        <v>38</v>
      </c>
      <c r="J13" s="15" t="s">
        <v>167</v>
      </c>
      <c r="K13" s="15">
        <v>87.9</v>
      </c>
      <c r="L13" s="23">
        <v>0</v>
      </c>
      <c r="M13" s="15">
        <v>87.9</v>
      </c>
      <c r="N13" s="5" t="s">
        <v>836</v>
      </c>
      <c r="O13" s="9"/>
      <c r="P13" s="9" t="s">
        <v>139</v>
      </c>
    </row>
    <row r="14" spans="1:16" s="26" customFormat="1" ht="110.25">
      <c r="A14" s="10" t="s">
        <v>16</v>
      </c>
      <c r="B14" s="9">
        <v>13</v>
      </c>
      <c r="C14" s="10" t="s">
        <v>17</v>
      </c>
      <c r="D14" s="5" t="s">
        <v>96</v>
      </c>
      <c r="E14" s="9" t="s">
        <v>97</v>
      </c>
      <c r="F14" s="10" t="s">
        <v>86</v>
      </c>
      <c r="G14" s="5" t="s">
        <v>98</v>
      </c>
      <c r="H14" s="11" t="s">
        <v>95</v>
      </c>
      <c r="I14" s="5">
        <v>40</v>
      </c>
      <c r="J14" s="5">
        <v>32.6</v>
      </c>
      <c r="K14" s="5">
        <v>86.2</v>
      </c>
      <c r="L14" s="5">
        <v>0</v>
      </c>
      <c r="M14" s="5">
        <v>86.2</v>
      </c>
      <c r="N14" s="5" t="s">
        <v>836</v>
      </c>
      <c r="O14" s="5"/>
      <c r="P14" s="10" t="s">
        <v>89</v>
      </c>
    </row>
    <row r="15" spans="1:16" s="8" customFormat="1" ht="110.25">
      <c r="A15" s="5" t="s">
        <v>16</v>
      </c>
      <c r="B15" s="9">
        <v>14</v>
      </c>
      <c r="C15" s="5" t="s">
        <v>17</v>
      </c>
      <c r="D15" s="5" t="s">
        <v>622</v>
      </c>
      <c r="E15" s="5" t="s">
        <v>623</v>
      </c>
      <c r="F15" s="5" t="s">
        <v>612</v>
      </c>
      <c r="G15" s="5">
        <v>6</v>
      </c>
      <c r="H15" s="5" t="s">
        <v>617</v>
      </c>
      <c r="I15" s="5" t="s">
        <v>618</v>
      </c>
      <c r="J15" s="5">
        <v>40</v>
      </c>
      <c r="K15" s="5">
        <v>86</v>
      </c>
      <c r="L15" s="5">
        <v>0</v>
      </c>
      <c r="M15" s="5">
        <v>86</v>
      </c>
      <c r="N15" s="5" t="s">
        <v>836</v>
      </c>
      <c r="O15" s="5"/>
      <c r="P15" s="5" t="s">
        <v>614</v>
      </c>
    </row>
    <row r="16" spans="1:16" s="28" customFormat="1" ht="110.25">
      <c r="A16" s="10" t="s">
        <v>16</v>
      </c>
      <c r="B16" s="9">
        <v>15</v>
      </c>
      <c r="C16" s="10" t="s">
        <v>17</v>
      </c>
      <c r="D16" s="10" t="s">
        <v>93</v>
      </c>
      <c r="E16" s="10" t="s">
        <v>94</v>
      </c>
      <c r="F16" s="10" t="s">
        <v>86</v>
      </c>
      <c r="G16" s="10" t="s">
        <v>61</v>
      </c>
      <c r="H16" s="12" t="s">
        <v>95</v>
      </c>
      <c r="I16" s="10">
        <v>39</v>
      </c>
      <c r="J16" s="10">
        <v>33.2</v>
      </c>
      <c r="K16" s="10">
        <v>85.8</v>
      </c>
      <c r="L16" s="10">
        <v>0</v>
      </c>
      <c r="M16" s="10">
        <v>85.8</v>
      </c>
      <c r="N16" s="5" t="s">
        <v>836</v>
      </c>
      <c r="O16" s="10"/>
      <c r="P16" s="10" t="s">
        <v>89</v>
      </c>
    </row>
    <row r="17" spans="1:16" s="30" customFormat="1" ht="158.25" customHeight="1">
      <c r="A17" s="10" t="s">
        <v>457</v>
      </c>
      <c r="B17" s="9">
        <v>16</v>
      </c>
      <c r="C17" s="10" t="s">
        <v>17</v>
      </c>
      <c r="D17" s="10" t="s">
        <v>458</v>
      </c>
      <c r="E17" s="10" t="s">
        <v>459</v>
      </c>
      <c r="F17" s="10" t="s">
        <v>460</v>
      </c>
      <c r="G17" s="10" t="s">
        <v>61</v>
      </c>
      <c r="H17" s="10">
        <v>11.2</v>
      </c>
      <c r="I17" s="10">
        <v>33</v>
      </c>
      <c r="J17" s="10">
        <v>40</v>
      </c>
      <c r="K17" s="10">
        <f>SUM(H17:J17)</f>
        <v>84.2</v>
      </c>
      <c r="L17" s="9">
        <v>0</v>
      </c>
      <c r="M17" s="10">
        <v>84.2</v>
      </c>
      <c r="N17" s="5" t="s">
        <v>836</v>
      </c>
      <c r="O17" s="10"/>
      <c r="P17" s="10" t="s">
        <v>461</v>
      </c>
    </row>
    <row r="18" spans="1:16" s="8" customFormat="1" ht="110.25">
      <c r="A18" s="5" t="s">
        <v>16</v>
      </c>
      <c r="B18" s="9">
        <v>17</v>
      </c>
      <c r="C18" s="5" t="s">
        <v>17</v>
      </c>
      <c r="D18" s="5" t="s">
        <v>624</v>
      </c>
      <c r="E18" s="5" t="s">
        <v>625</v>
      </c>
      <c r="F18" s="5" t="s">
        <v>612</v>
      </c>
      <c r="G18" s="5">
        <v>6</v>
      </c>
      <c r="H18" s="5" t="s">
        <v>626</v>
      </c>
      <c r="I18" s="5">
        <v>40</v>
      </c>
      <c r="J18" s="5" t="s">
        <v>167</v>
      </c>
      <c r="K18" s="5">
        <v>84</v>
      </c>
      <c r="L18" s="5">
        <v>0</v>
      </c>
      <c r="M18" s="5">
        <v>84</v>
      </c>
      <c r="N18" s="5" t="s">
        <v>836</v>
      </c>
      <c r="O18" s="5"/>
      <c r="P18" s="5" t="s">
        <v>614</v>
      </c>
    </row>
    <row r="19" spans="1:16" s="29" customFormat="1" ht="158.25" customHeight="1">
      <c r="A19" s="9" t="s">
        <v>16</v>
      </c>
      <c r="B19" s="9">
        <v>18</v>
      </c>
      <c r="C19" s="9" t="s">
        <v>17</v>
      </c>
      <c r="D19" s="40" t="s">
        <v>305</v>
      </c>
      <c r="E19" s="9" t="s">
        <v>306</v>
      </c>
      <c r="F19" s="5" t="s">
        <v>295</v>
      </c>
      <c r="G19" s="5">
        <v>6</v>
      </c>
      <c r="H19" s="5">
        <v>16</v>
      </c>
      <c r="I19" s="5">
        <v>27.47</v>
      </c>
      <c r="J19" s="5">
        <v>38.8</v>
      </c>
      <c r="K19" s="5">
        <f>SUM(H19:J19)</f>
        <v>82.27</v>
      </c>
      <c r="L19" s="10">
        <v>0</v>
      </c>
      <c r="M19" s="5">
        <v>82.27</v>
      </c>
      <c r="N19" s="5" t="s">
        <v>825</v>
      </c>
      <c r="O19" s="9"/>
      <c r="P19" s="9" t="s">
        <v>300</v>
      </c>
    </row>
    <row r="20" spans="1:16" s="8" customFormat="1" ht="158.25" customHeight="1">
      <c r="A20" s="5" t="s">
        <v>16</v>
      </c>
      <c r="B20" s="9">
        <v>19</v>
      </c>
      <c r="C20" s="5" t="s">
        <v>17</v>
      </c>
      <c r="D20" s="5" t="s">
        <v>627</v>
      </c>
      <c r="E20" s="5" t="s">
        <v>628</v>
      </c>
      <c r="F20" s="5" t="s">
        <v>612</v>
      </c>
      <c r="G20" s="5">
        <v>6</v>
      </c>
      <c r="H20" s="5">
        <v>6.4</v>
      </c>
      <c r="I20" s="5">
        <v>37.6</v>
      </c>
      <c r="J20" s="5">
        <v>38.8</v>
      </c>
      <c r="K20" s="5">
        <f>SUM(H20:J20)</f>
        <v>82.8</v>
      </c>
      <c r="L20" s="5">
        <v>0</v>
      </c>
      <c r="M20" s="5" t="s">
        <v>629</v>
      </c>
      <c r="N20" s="5" t="s">
        <v>825</v>
      </c>
      <c r="O20" s="5"/>
      <c r="P20" s="5" t="s">
        <v>614</v>
      </c>
    </row>
    <row r="21" spans="1:16" s="8" customFormat="1" ht="94.5" customHeight="1">
      <c r="A21" s="9" t="s">
        <v>16</v>
      </c>
      <c r="B21" s="9">
        <v>20</v>
      </c>
      <c r="C21" s="9" t="s">
        <v>17</v>
      </c>
      <c r="D21" s="5" t="s">
        <v>504</v>
      </c>
      <c r="E21" s="49" t="s">
        <v>505</v>
      </c>
      <c r="F21" s="5" t="s">
        <v>502</v>
      </c>
      <c r="G21" s="5">
        <v>6</v>
      </c>
      <c r="H21" s="5">
        <v>3.2</v>
      </c>
      <c r="I21" s="5">
        <v>40</v>
      </c>
      <c r="J21" s="5" t="s">
        <v>506</v>
      </c>
      <c r="K21" s="5">
        <v>82.6</v>
      </c>
      <c r="L21" s="10">
        <v>0</v>
      </c>
      <c r="M21" s="5" t="s">
        <v>507</v>
      </c>
      <c r="N21" s="5" t="s">
        <v>825</v>
      </c>
      <c r="O21" s="2"/>
      <c r="P21" s="10" t="s">
        <v>503</v>
      </c>
    </row>
    <row r="22" spans="1:16" s="29" customFormat="1" ht="108.75" customHeight="1">
      <c r="A22" s="9" t="s">
        <v>16</v>
      </c>
      <c r="B22" s="9">
        <v>21</v>
      </c>
      <c r="C22" s="9" t="s">
        <v>17</v>
      </c>
      <c r="D22" s="40" t="s">
        <v>211</v>
      </c>
      <c r="E22" s="9" t="s">
        <v>212</v>
      </c>
      <c r="F22" s="5" t="s">
        <v>190</v>
      </c>
      <c r="G22" s="5">
        <v>6</v>
      </c>
      <c r="H22" s="5">
        <v>11.2</v>
      </c>
      <c r="I22" s="5">
        <v>36</v>
      </c>
      <c r="J22" s="5">
        <v>35</v>
      </c>
      <c r="K22" s="5">
        <v>82.2</v>
      </c>
      <c r="L22" s="10">
        <v>0</v>
      </c>
      <c r="M22" s="5">
        <v>82.2</v>
      </c>
      <c r="N22" s="5" t="s">
        <v>825</v>
      </c>
      <c r="O22" s="9"/>
      <c r="P22" s="9" t="s">
        <v>210</v>
      </c>
    </row>
    <row r="23" spans="1:16" s="8" customFormat="1" ht="158.25" customHeight="1">
      <c r="A23" s="13" t="s">
        <v>16</v>
      </c>
      <c r="B23" s="9">
        <v>22</v>
      </c>
      <c r="C23" s="13" t="s">
        <v>17</v>
      </c>
      <c r="D23" s="13" t="s">
        <v>750</v>
      </c>
      <c r="E23" s="13" t="s">
        <v>751</v>
      </c>
      <c r="F23" s="13" t="s">
        <v>732</v>
      </c>
      <c r="G23" s="13" t="s">
        <v>752</v>
      </c>
      <c r="H23" s="13">
        <v>10.4</v>
      </c>
      <c r="I23" s="13">
        <v>40</v>
      </c>
      <c r="J23" s="13">
        <v>30.21</v>
      </c>
      <c r="K23" s="24">
        <f>SUM(H23:J23)</f>
        <v>80.61</v>
      </c>
      <c r="L23" s="13">
        <v>0</v>
      </c>
      <c r="M23" s="24">
        <v>80.61</v>
      </c>
      <c r="N23" s="5" t="s">
        <v>825</v>
      </c>
      <c r="O23" s="2"/>
      <c r="P23" s="5" t="s">
        <v>753</v>
      </c>
    </row>
    <row r="24" spans="1:16" s="26" customFormat="1" ht="158.25" customHeight="1">
      <c r="A24" s="9" t="s">
        <v>16</v>
      </c>
      <c r="B24" s="9">
        <v>23</v>
      </c>
      <c r="C24" s="9" t="s">
        <v>17</v>
      </c>
      <c r="D24" s="10" t="s">
        <v>409</v>
      </c>
      <c r="E24" s="5" t="s">
        <v>410</v>
      </c>
      <c r="F24" s="5" t="s">
        <v>405</v>
      </c>
      <c r="G24" s="11" t="s">
        <v>209</v>
      </c>
      <c r="H24" s="5">
        <v>12</v>
      </c>
      <c r="I24" s="5">
        <v>40</v>
      </c>
      <c r="J24" s="5">
        <v>28</v>
      </c>
      <c r="K24" s="5">
        <f>SUM(H24:J24)</f>
        <v>80</v>
      </c>
      <c r="L24" s="9">
        <v>0</v>
      </c>
      <c r="M24" s="5">
        <v>80</v>
      </c>
      <c r="N24" s="5" t="s">
        <v>825</v>
      </c>
      <c r="O24" s="5"/>
      <c r="P24" s="5" t="s">
        <v>408</v>
      </c>
    </row>
    <row r="25" spans="1:16" s="26" customFormat="1" ht="158.25" customHeight="1">
      <c r="A25" s="5" t="s">
        <v>16</v>
      </c>
      <c r="B25" s="9">
        <v>24</v>
      </c>
      <c r="C25" s="5" t="s">
        <v>17</v>
      </c>
      <c r="D25" s="5" t="s">
        <v>754</v>
      </c>
      <c r="E25" s="5" t="s">
        <v>755</v>
      </c>
      <c r="F25" s="5" t="s">
        <v>732</v>
      </c>
      <c r="G25" s="5" t="s">
        <v>752</v>
      </c>
      <c r="H25" s="5">
        <v>6.4</v>
      </c>
      <c r="I25" s="5">
        <v>32.43</v>
      </c>
      <c r="J25" s="5">
        <v>40</v>
      </c>
      <c r="K25" s="15">
        <f>SUM(H25:J25)</f>
        <v>78.83</v>
      </c>
      <c r="L25" s="5">
        <v>0</v>
      </c>
      <c r="M25" s="15">
        <v>78.8</v>
      </c>
      <c r="N25" s="5" t="s">
        <v>825</v>
      </c>
      <c r="O25" s="5"/>
      <c r="P25" s="5" t="s">
        <v>753</v>
      </c>
    </row>
    <row r="26" spans="1:19" s="8" customFormat="1" ht="99" customHeight="1">
      <c r="A26" s="9" t="s">
        <v>16</v>
      </c>
      <c r="B26" s="9">
        <v>25</v>
      </c>
      <c r="C26" s="9" t="s">
        <v>17</v>
      </c>
      <c r="D26" s="5" t="s">
        <v>508</v>
      </c>
      <c r="E26" s="49" t="s">
        <v>509</v>
      </c>
      <c r="F26" s="5" t="s">
        <v>502</v>
      </c>
      <c r="G26" s="5">
        <v>6</v>
      </c>
      <c r="H26" s="5">
        <v>6.4</v>
      </c>
      <c r="I26" s="5">
        <v>33.4</v>
      </c>
      <c r="J26" s="5" t="s">
        <v>510</v>
      </c>
      <c r="K26" s="5">
        <v>78.3</v>
      </c>
      <c r="L26" s="10">
        <v>0</v>
      </c>
      <c r="M26" s="5">
        <v>78.3</v>
      </c>
      <c r="N26" s="5" t="s">
        <v>825</v>
      </c>
      <c r="O26" s="50"/>
      <c r="P26" s="10" t="s">
        <v>503</v>
      </c>
      <c r="Q26" s="31"/>
      <c r="R26" s="31"/>
      <c r="S26" s="31"/>
    </row>
    <row r="27" spans="1:16" s="8" customFormat="1" ht="158.25" customHeight="1">
      <c r="A27" s="10" t="s">
        <v>16</v>
      </c>
      <c r="B27" s="9">
        <v>26</v>
      </c>
      <c r="C27" s="10" t="s">
        <v>17</v>
      </c>
      <c r="D27" s="10" t="s">
        <v>462</v>
      </c>
      <c r="E27" s="10" t="s">
        <v>463</v>
      </c>
      <c r="F27" s="10" t="s">
        <v>460</v>
      </c>
      <c r="G27" s="10" t="s">
        <v>61</v>
      </c>
      <c r="H27" s="10">
        <v>12.8</v>
      </c>
      <c r="I27" s="10">
        <v>40</v>
      </c>
      <c r="J27" s="10">
        <v>25</v>
      </c>
      <c r="K27" s="10">
        <f>SUM(H27:J27)</f>
        <v>77.8</v>
      </c>
      <c r="L27" s="9">
        <v>0</v>
      </c>
      <c r="M27" s="10">
        <v>77.8</v>
      </c>
      <c r="N27" s="5" t="s">
        <v>825</v>
      </c>
      <c r="O27" s="10"/>
      <c r="P27" s="10" t="s">
        <v>461</v>
      </c>
    </row>
    <row r="28" spans="1:16" s="29" customFormat="1" ht="158.25" customHeight="1">
      <c r="A28" s="9" t="s">
        <v>16</v>
      </c>
      <c r="B28" s="9">
        <v>27</v>
      </c>
      <c r="C28" s="9" t="s">
        <v>17</v>
      </c>
      <c r="D28" s="40" t="s">
        <v>213</v>
      </c>
      <c r="E28" s="9" t="s">
        <v>214</v>
      </c>
      <c r="F28" s="5" t="s">
        <v>190</v>
      </c>
      <c r="G28" s="5">
        <v>6</v>
      </c>
      <c r="H28" s="5">
        <v>11.2</v>
      </c>
      <c r="I28" s="5">
        <v>34</v>
      </c>
      <c r="J28" s="5">
        <v>32</v>
      </c>
      <c r="K28" s="5">
        <f>SUM(H28:J28)</f>
        <v>77.2</v>
      </c>
      <c r="L28" s="10">
        <v>0</v>
      </c>
      <c r="M28" s="5">
        <v>77.2</v>
      </c>
      <c r="N28" s="5" t="s">
        <v>825</v>
      </c>
      <c r="O28" s="9"/>
      <c r="P28" s="9" t="s">
        <v>210</v>
      </c>
    </row>
    <row r="29" spans="1:18" s="8" customFormat="1" ht="158.25" customHeight="1">
      <c r="A29" s="10" t="s">
        <v>16</v>
      </c>
      <c r="B29" s="9">
        <v>28</v>
      </c>
      <c r="C29" s="10" t="s">
        <v>17</v>
      </c>
      <c r="D29" s="10" t="s">
        <v>464</v>
      </c>
      <c r="E29" s="10" t="s">
        <v>465</v>
      </c>
      <c r="F29" s="10" t="s">
        <v>460</v>
      </c>
      <c r="G29" s="10" t="s">
        <v>61</v>
      </c>
      <c r="H29" s="10">
        <v>12</v>
      </c>
      <c r="I29" s="10">
        <v>39</v>
      </c>
      <c r="J29" s="10">
        <v>26</v>
      </c>
      <c r="K29" s="10">
        <f>SUM(H29:J29)</f>
        <v>77</v>
      </c>
      <c r="L29" s="9">
        <v>0</v>
      </c>
      <c r="M29" s="10">
        <v>77</v>
      </c>
      <c r="N29" s="5" t="s">
        <v>825</v>
      </c>
      <c r="O29" s="10"/>
      <c r="P29" s="10" t="s">
        <v>461</v>
      </c>
      <c r="Q29" s="31"/>
      <c r="R29" s="31"/>
    </row>
    <row r="30" spans="1:16" s="8" customFormat="1" ht="118.5" customHeight="1">
      <c r="A30" s="9" t="s">
        <v>16</v>
      </c>
      <c r="B30" s="9">
        <v>29</v>
      </c>
      <c r="C30" s="9" t="s">
        <v>17</v>
      </c>
      <c r="D30" s="40" t="s">
        <v>215</v>
      </c>
      <c r="E30" s="9" t="s">
        <v>216</v>
      </c>
      <c r="F30" s="5" t="s">
        <v>190</v>
      </c>
      <c r="G30" s="5">
        <v>6</v>
      </c>
      <c r="H30" s="5">
        <v>12.8</v>
      </c>
      <c r="I30" s="5">
        <v>34</v>
      </c>
      <c r="J30" s="5">
        <v>30</v>
      </c>
      <c r="K30" s="5">
        <v>76.8</v>
      </c>
      <c r="L30" s="10">
        <v>0</v>
      </c>
      <c r="M30" s="10">
        <v>76.8</v>
      </c>
      <c r="N30" s="5" t="s">
        <v>825</v>
      </c>
      <c r="O30" s="2"/>
      <c r="P30" s="13" t="s">
        <v>210</v>
      </c>
    </row>
    <row r="31" spans="1:16" s="8" customFormat="1" ht="158.25" customHeight="1">
      <c r="A31" s="9" t="s">
        <v>16</v>
      </c>
      <c r="B31" s="9">
        <v>30</v>
      </c>
      <c r="C31" s="9" t="s">
        <v>17</v>
      </c>
      <c r="D31" s="40" t="s">
        <v>307</v>
      </c>
      <c r="E31" s="9" t="s">
        <v>308</v>
      </c>
      <c r="F31" s="5" t="s">
        <v>295</v>
      </c>
      <c r="G31" s="5">
        <v>6</v>
      </c>
      <c r="H31" s="5">
        <v>16</v>
      </c>
      <c r="I31" s="5">
        <v>19.82</v>
      </c>
      <c r="J31" s="5">
        <v>40</v>
      </c>
      <c r="K31" s="5">
        <f>SUM(H31:J31)</f>
        <v>75.82</v>
      </c>
      <c r="L31" s="10">
        <v>0</v>
      </c>
      <c r="M31" s="10">
        <v>75.82</v>
      </c>
      <c r="N31" s="5" t="s">
        <v>825</v>
      </c>
      <c r="O31" s="13"/>
      <c r="P31" s="2" t="s">
        <v>300</v>
      </c>
    </row>
    <row r="32" spans="1:16" s="29" customFormat="1" ht="158.25" customHeight="1">
      <c r="A32" s="9" t="s">
        <v>16</v>
      </c>
      <c r="B32" s="9">
        <v>31</v>
      </c>
      <c r="C32" s="9" t="s">
        <v>17</v>
      </c>
      <c r="D32" s="40" t="s">
        <v>372</v>
      </c>
      <c r="E32" s="9" t="s">
        <v>373</v>
      </c>
      <c r="F32" s="10" t="s">
        <v>291</v>
      </c>
      <c r="G32" s="5">
        <v>6</v>
      </c>
      <c r="H32" s="5">
        <v>0</v>
      </c>
      <c r="I32" s="5">
        <v>40</v>
      </c>
      <c r="J32" s="5">
        <v>35.5</v>
      </c>
      <c r="K32" s="5">
        <f>SUM(H32:J32)</f>
        <v>75.5</v>
      </c>
      <c r="L32" s="10">
        <v>0</v>
      </c>
      <c r="M32" s="10">
        <v>75.5</v>
      </c>
      <c r="N32" s="5" t="s">
        <v>825</v>
      </c>
      <c r="O32" s="9"/>
      <c r="P32" s="9" t="s">
        <v>369</v>
      </c>
    </row>
    <row r="33" spans="1:16" s="8" customFormat="1" ht="158.25" customHeight="1">
      <c r="A33" s="9" t="s">
        <v>16</v>
      </c>
      <c r="B33" s="9">
        <v>32</v>
      </c>
      <c r="C33" s="9" t="s">
        <v>17</v>
      </c>
      <c r="D33" s="10" t="s">
        <v>586</v>
      </c>
      <c r="E33" s="9" t="s">
        <v>587</v>
      </c>
      <c r="F33" s="5" t="s">
        <v>588</v>
      </c>
      <c r="G33" s="5">
        <v>6</v>
      </c>
      <c r="H33" s="5">
        <v>18.4</v>
      </c>
      <c r="I33" s="5">
        <v>40</v>
      </c>
      <c r="J33" s="5">
        <v>15</v>
      </c>
      <c r="K33" s="5">
        <f>SUM(H33:J33)</f>
        <v>73.4</v>
      </c>
      <c r="L33" s="10">
        <v>0</v>
      </c>
      <c r="M33" s="5">
        <v>73.4</v>
      </c>
      <c r="N33" s="5" t="s">
        <v>825</v>
      </c>
      <c r="O33" s="2"/>
      <c r="P33" s="5" t="s">
        <v>589</v>
      </c>
    </row>
    <row r="34" spans="1:16" s="29" customFormat="1" ht="158.25" customHeight="1">
      <c r="A34" s="9" t="s">
        <v>16</v>
      </c>
      <c r="B34" s="9">
        <v>33</v>
      </c>
      <c r="C34" s="9" t="s">
        <v>17</v>
      </c>
      <c r="D34" s="40" t="s">
        <v>374</v>
      </c>
      <c r="E34" s="9" t="s">
        <v>375</v>
      </c>
      <c r="F34" s="10" t="s">
        <v>291</v>
      </c>
      <c r="G34" s="5">
        <v>6</v>
      </c>
      <c r="H34" s="5">
        <v>16.5</v>
      </c>
      <c r="I34" s="5">
        <v>29.7</v>
      </c>
      <c r="J34" s="5">
        <v>26.6</v>
      </c>
      <c r="K34" s="5">
        <f>SUM(H34:J34)</f>
        <v>72.80000000000001</v>
      </c>
      <c r="L34" s="10">
        <v>0</v>
      </c>
      <c r="M34" s="5">
        <v>72.8</v>
      </c>
      <c r="N34" s="5" t="s">
        <v>825</v>
      </c>
      <c r="O34" s="9"/>
      <c r="P34" s="9" t="s">
        <v>369</v>
      </c>
    </row>
    <row r="35" spans="1:16" s="8" customFormat="1" ht="110.25">
      <c r="A35" s="10" t="s">
        <v>16</v>
      </c>
      <c r="B35" s="9">
        <v>34</v>
      </c>
      <c r="C35" s="10" t="s">
        <v>17</v>
      </c>
      <c r="D35" s="10" t="s">
        <v>466</v>
      </c>
      <c r="E35" s="10" t="s">
        <v>467</v>
      </c>
      <c r="F35" s="10" t="s">
        <v>460</v>
      </c>
      <c r="G35" s="10" t="s">
        <v>98</v>
      </c>
      <c r="H35" s="10">
        <v>11.2</v>
      </c>
      <c r="I35" s="10">
        <v>32</v>
      </c>
      <c r="J35" s="10">
        <v>29</v>
      </c>
      <c r="K35" s="10">
        <v>72.2</v>
      </c>
      <c r="L35" s="10">
        <v>0</v>
      </c>
      <c r="M35" s="10">
        <v>72.2</v>
      </c>
      <c r="N35" s="5" t="s">
        <v>825</v>
      </c>
      <c r="O35" s="10"/>
      <c r="P35" s="10" t="s">
        <v>461</v>
      </c>
    </row>
    <row r="36" spans="1:16" s="29" customFormat="1" ht="158.25" customHeight="1">
      <c r="A36" s="9" t="s">
        <v>16</v>
      </c>
      <c r="B36" s="9">
        <v>35</v>
      </c>
      <c r="C36" s="9" t="s">
        <v>17</v>
      </c>
      <c r="D36" s="10" t="s">
        <v>590</v>
      </c>
      <c r="E36" s="9" t="s">
        <v>591</v>
      </c>
      <c r="F36" s="5" t="s">
        <v>588</v>
      </c>
      <c r="G36" s="5">
        <v>6</v>
      </c>
      <c r="H36" s="5">
        <v>16.8</v>
      </c>
      <c r="I36" s="5">
        <v>40</v>
      </c>
      <c r="J36" s="5">
        <v>15</v>
      </c>
      <c r="K36" s="5">
        <f aca="true" t="shared" si="1" ref="K36:K50">SUM(H36:J36)</f>
        <v>71.8</v>
      </c>
      <c r="L36" s="10">
        <v>0</v>
      </c>
      <c r="M36" s="5">
        <v>71.8</v>
      </c>
      <c r="N36" s="5" t="s">
        <v>825</v>
      </c>
      <c r="O36" s="9"/>
      <c r="P36" s="5" t="s">
        <v>589</v>
      </c>
    </row>
    <row r="37" spans="1:17" s="8" customFormat="1" ht="158.25" customHeight="1">
      <c r="A37" s="9" t="s">
        <v>16</v>
      </c>
      <c r="B37" s="9">
        <v>36</v>
      </c>
      <c r="C37" s="9" t="s">
        <v>17</v>
      </c>
      <c r="D37" s="40" t="s">
        <v>309</v>
      </c>
      <c r="E37" s="9" t="s">
        <v>310</v>
      </c>
      <c r="F37" s="5" t="s">
        <v>295</v>
      </c>
      <c r="G37" s="5">
        <v>6</v>
      </c>
      <c r="H37" s="5">
        <v>8</v>
      </c>
      <c r="I37" s="5">
        <v>24.57</v>
      </c>
      <c r="J37" s="5">
        <v>38.4</v>
      </c>
      <c r="K37" s="5">
        <f t="shared" si="1"/>
        <v>70.97</v>
      </c>
      <c r="L37" s="10">
        <v>0</v>
      </c>
      <c r="M37" s="5">
        <v>70.97</v>
      </c>
      <c r="N37" s="5" t="s">
        <v>825</v>
      </c>
      <c r="O37" s="51"/>
      <c r="P37" s="50" t="s">
        <v>292</v>
      </c>
      <c r="Q37" s="31"/>
    </row>
    <row r="38" spans="1:16" s="29" customFormat="1" ht="158.25" customHeight="1">
      <c r="A38" s="9" t="s">
        <v>16</v>
      </c>
      <c r="B38" s="9">
        <v>37</v>
      </c>
      <c r="C38" s="9" t="s">
        <v>17</v>
      </c>
      <c r="D38" s="40" t="s">
        <v>415</v>
      </c>
      <c r="E38" s="9" t="s">
        <v>416</v>
      </c>
      <c r="F38" s="5" t="s">
        <v>417</v>
      </c>
      <c r="G38" s="5">
        <v>6</v>
      </c>
      <c r="H38" s="5">
        <v>9</v>
      </c>
      <c r="I38" s="5">
        <v>22</v>
      </c>
      <c r="J38" s="5">
        <v>39</v>
      </c>
      <c r="K38" s="5">
        <f t="shared" si="1"/>
        <v>70</v>
      </c>
      <c r="L38" s="10">
        <v>0</v>
      </c>
      <c r="M38" s="5">
        <v>70</v>
      </c>
      <c r="N38" s="5" t="s">
        <v>825</v>
      </c>
      <c r="O38" s="9"/>
      <c r="P38" s="9" t="s">
        <v>418</v>
      </c>
    </row>
    <row r="39" spans="1:17" s="8" customFormat="1" ht="158.25" customHeight="1">
      <c r="A39" s="9" t="s">
        <v>16</v>
      </c>
      <c r="B39" s="9">
        <v>38</v>
      </c>
      <c r="C39" s="9" t="s">
        <v>17</v>
      </c>
      <c r="D39" s="10" t="s">
        <v>592</v>
      </c>
      <c r="E39" s="9" t="s">
        <v>593</v>
      </c>
      <c r="F39" s="5" t="s">
        <v>588</v>
      </c>
      <c r="G39" s="5">
        <v>6</v>
      </c>
      <c r="H39" s="5">
        <v>18.4</v>
      </c>
      <c r="I39" s="5">
        <v>37</v>
      </c>
      <c r="J39" s="5">
        <v>14</v>
      </c>
      <c r="K39" s="5">
        <f t="shared" si="1"/>
        <v>69.4</v>
      </c>
      <c r="L39" s="10">
        <v>0</v>
      </c>
      <c r="M39" s="5">
        <v>69.4</v>
      </c>
      <c r="N39" s="5" t="s">
        <v>825</v>
      </c>
      <c r="O39" s="50"/>
      <c r="P39" s="5" t="s">
        <v>589</v>
      </c>
      <c r="Q39" s="31"/>
    </row>
    <row r="40" spans="1:16" s="29" customFormat="1" ht="158.25" customHeight="1">
      <c r="A40" s="9" t="s">
        <v>16</v>
      </c>
      <c r="B40" s="9">
        <v>39</v>
      </c>
      <c r="C40" s="9" t="s">
        <v>17</v>
      </c>
      <c r="D40" s="40" t="s">
        <v>419</v>
      </c>
      <c r="E40" s="9" t="s">
        <v>420</v>
      </c>
      <c r="F40" s="5" t="s">
        <v>421</v>
      </c>
      <c r="G40" s="5">
        <v>6</v>
      </c>
      <c r="H40" s="5">
        <v>10</v>
      </c>
      <c r="I40" s="5">
        <v>33</v>
      </c>
      <c r="J40" s="5">
        <v>25</v>
      </c>
      <c r="K40" s="5">
        <f t="shared" si="1"/>
        <v>68</v>
      </c>
      <c r="L40" s="10">
        <v>0</v>
      </c>
      <c r="M40" s="5">
        <v>68</v>
      </c>
      <c r="N40" s="5" t="s">
        <v>825</v>
      </c>
      <c r="O40" s="9"/>
      <c r="P40" s="9" t="s">
        <v>418</v>
      </c>
    </row>
    <row r="41" spans="1:16" s="30" customFormat="1" ht="158.25" customHeight="1">
      <c r="A41" s="9" t="s">
        <v>16</v>
      </c>
      <c r="B41" s="9">
        <v>40</v>
      </c>
      <c r="C41" s="9" t="s">
        <v>17</v>
      </c>
      <c r="D41" s="10" t="s">
        <v>594</v>
      </c>
      <c r="E41" s="9" t="s">
        <v>595</v>
      </c>
      <c r="F41" s="5" t="s">
        <v>588</v>
      </c>
      <c r="G41" s="5">
        <v>6</v>
      </c>
      <c r="H41" s="5">
        <v>9.6</v>
      </c>
      <c r="I41" s="5">
        <v>40</v>
      </c>
      <c r="J41" s="5">
        <v>18</v>
      </c>
      <c r="K41" s="5">
        <f t="shared" si="1"/>
        <v>67.6</v>
      </c>
      <c r="L41" s="10">
        <v>0</v>
      </c>
      <c r="M41" s="5">
        <v>67.6</v>
      </c>
      <c r="N41" s="5" t="s">
        <v>825</v>
      </c>
      <c r="O41" s="2"/>
      <c r="P41" s="5" t="s">
        <v>589</v>
      </c>
    </row>
    <row r="42" spans="1:16" s="29" customFormat="1" ht="158.25" customHeight="1">
      <c r="A42" s="9" t="s">
        <v>16</v>
      </c>
      <c r="B42" s="9">
        <v>41</v>
      </c>
      <c r="C42" s="9" t="s">
        <v>17</v>
      </c>
      <c r="D42" s="10" t="s">
        <v>596</v>
      </c>
      <c r="E42" s="9" t="s">
        <v>597</v>
      </c>
      <c r="F42" s="5" t="s">
        <v>588</v>
      </c>
      <c r="G42" s="5">
        <v>6</v>
      </c>
      <c r="H42" s="5">
        <v>20</v>
      </c>
      <c r="I42" s="5">
        <v>32</v>
      </c>
      <c r="J42" s="5">
        <v>15</v>
      </c>
      <c r="K42" s="5">
        <f t="shared" si="1"/>
        <v>67</v>
      </c>
      <c r="L42" s="10">
        <v>0</v>
      </c>
      <c r="M42" s="5">
        <v>67</v>
      </c>
      <c r="N42" s="5" t="s">
        <v>825</v>
      </c>
      <c r="O42" s="9"/>
      <c r="P42" s="5" t="s">
        <v>589</v>
      </c>
    </row>
    <row r="43" spans="1:16" s="29" customFormat="1" ht="158.25" customHeight="1">
      <c r="A43" s="9" t="s">
        <v>16</v>
      </c>
      <c r="B43" s="9">
        <v>42</v>
      </c>
      <c r="C43" s="9" t="s">
        <v>17</v>
      </c>
      <c r="D43" s="10" t="s">
        <v>598</v>
      </c>
      <c r="E43" s="9" t="s">
        <v>599</v>
      </c>
      <c r="F43" s="5" t="s">
        <v>588</v>
      </c>
      <c r="G43" s="5">
        <v>6</v>
      </c>
      <c r="H43" s="5">
        <v>8</v>
      </c>
      <c r="I43" s="5">
        <v>39</v>
      </c>
      <c r="J43" s="5">
        <v>15</v>
      </c>
      <c r="K43" s="5">
        <f t="shared" si="1"/>
        <v>62</v>
      </c>
      <c r="L43" s="10">
        <v>0</v>
      </c>
      <c r="M43" s="9">
        <v>62</v>
      </c>
      <c r="N43" s="5" t="s">
        <v>825</v>
      </c>
      <c r="O43" s="9"/>
      <c r="P43" s="5" t="s">
        <v>589</v>
      </c>
    </row>
    <row r="44" spans="1:16" s="29" customFormat="1" ht="158.25" customHeight="1">
      <c r="A44" s="9" t="s">
        <v>16</v>
      </c>
      <c r="B44" s="9">
        <v>43</v>
      </c>
      <c r="C44" s="9" t="s">
        <v>17</v>
      </c>
      <c r="D44" s="10" t="s">
        <v>600</v>
      </c>
      <c r="E44" s="9" t="s">
        <v>601</v>
      </c>
      <c r="F44" s="5" t="s">
        <v>588</v>
      </c>
      <c r="G44" s="5">
        <v>6</v>
      </c>
      <c r="H44" s="5">
        <v>8.8</v>
      </c>
      <c r="I44" s="5">
        <v>35</v>
      </c>
      <c r="J44" s="5">
        <v>18</v>
      </c>
      <c r="K44" s="5">
        <f t="shared" si="1"/>
        <v>61.8</v>
      </c>
      <c r="L44" s="10">
        <v>0</v>
      </c>
      <c r="M44" s="5">
        <v>61.8</v>
      </c>
      <c r="N44" s="5" t="s">
        <v>825</v>
      </c>
      <c r="O44" s="9"/>
      <c r="P44" s="5" t="s">
        <v>589</v>
      </c>
    </row>
    <row r="45" spans="1:16" s="29" customFormat="1" ht="158.25" customHeight="1">
      <c r="A45" s="9" t="s">
        <v>16</v>
      </c>
      <c r="B45" s="9">
        <v>44</v>
      </c>
      <c r="C45" s="9" t="s">
        <v>17</v>
      </c>
      <c r="D45" s="40" t="s">
        <v>311</v>
      </c>
      <c r="E45" s="9" t="s">
        <v>312</v>
      </c>
      <c r="F45" s="5" t="s">
        <v>295</v>
      </c>
      <c r="G45" s="5">
        <v>6</v>
      </c>
      <c r="H45" s="5">
        <v>8.8</v>
      </c>
      <c r="I45" s="5">
        <v>15.85</v>
      </c>
      <c r="J45" s="5">
        <v>35.6</v>
      </c>
      <c r="K45" s="5">
        <f t="shared" si="1"/>
        <v>60.25</v>
      </c>
      <c r="L45" s="10">
        <v>0</v>
      </c>
      <c r="M45" s="10">
        <v>60.25</v>
      </c>
      <c r="N45" s="5" t="s">
        <v>825</v>
      </c>
      <c r="O45" s="9"/>
      <c r="P45" s="9" t="s">
        <v>292</v>
      </c>
    </row>
    <row r="46" spans="1:16" s="26" customFormat="1" ht="158.25" customHeight="1">
      <c r="A46" s="9" t="s">
        <v>16</v>
      </c>
      <c r="B46" s="9">
        <v>45</v>
      </c>
      <c r="C46" s="9" t="s">
        <v>17</v>
      </c>
      <c r="D46" s="10" t="s">
        <v>602</v>
      </c>
      <c r="E46" s="5" t="s">
        <v>603</v>
      </c>
      <c r="F46" s="5" t="s">
        <v>588</v>
      </c>
      <c r="G46" s="11" t="s">
        <v>209</v>
      </c>
      <c r="H46" s="5">
        <v>16.8</v>
      </c>
      <c r="I46" s="5">
        <v>29</v>
      </c>
      <c r="J46" s="5">
        <v>15</v>
      </c>
      <c r="K46" s="5">
        <f t="shared" si="1"/>
        <v>60.8</v>
      </c>
      <c r="L46" s="9">
        <v>0</v>
      </c>
      <c r="M46" s="5">
        <v>60.8</v>
      </c>
      <c r="N46" s="5" t="s">
        <v>825</v>
      </c>
      <c r="O46" s="5"/>
      <c r="P46" s="5" t="s">
        <v>589</v>
      </c>
    </row>
    <row r="47" spans="1:16" s="8" customFormat="1" ht="158.25" customHeight="1">
      <c r="A47" s="9" t="s">
        <v>16</v>
      </c>
      <c r="B47" s="9">
        <v>46</v>
      </c>
      <c r="C47" s="9" t="s">
        <v>17</v>
      </c>
      <c r="D47" s="10" t="s">
        <v>604</v>
      </c>
      <c r="E47" s="9" t="s">
        <v>605</v>
      </c>
      <c r="F47" s="5" t="s">
        <v>588</v>
      </c>
      <c r="G47" s="5">
        <v>6</v>
      </c>
      <c r="H47" s="5">
        <v>9.6</v>
      </c>
      <c r="I47" s="5">
        <v>35</v>
      </c>
      <c r="J47" s="5">
        <v>15</v>
      </c>
      <c r="K47" s="5">
        <f t="shared" si="1"/>
        <v>59.6</v>
      </c>
      <c r="L47" s="10">
        <v>0</v>
      </c>
      <c r="M47" s="5">
        <v>59.6</v>
      </c>
      <c r="N47" s="5" t="s">
        <v>825</v>
      </c>
      <c r="O47" s="2"/>
      <c r="P47" s="5" t="s">
        <v>589</v>
      </c>
    </row>
    <row r="48" spans="1:16" s="29" customFormat="1" ht="158.25" customHeight="1">
      <c r="A48" s="9" t="s">
        <v>16</v>
      </c>
      <c r="B48" s="9">
        <v>47</v>
      </c>
      <c r="C48" s="9" t="s">
        <v>17</v>
      </c>
      <c r="D48" s="10" t="s">
        <v>59</v>
      </c>
      <c r="E48" s="9" t="s">
        <v>60</v>
      </c>
      <c r="F48" s="5" t="s">
        <v>54</v>
      </c>
      <c r="G48" s="5" t="s">
        <v>61</v>
      </c>
      <c r="H48" s="5">
        <v>9.6</v>
      </c>
      <c r="I48" s="5">
        <v>23.6</v>
      </c>
      <c r="J48" s="5">
        <v>24.6</v>
      </c>
      <c r="K48" s="5">
        <f t="shared" si="1"/>
        <v>57.800000000000004</v>
      </c>
      <c r="L48" s="10">
        <v>0</v>
      </c>
      <c r="M48" s="5">
        <v>57.8</v>
      </c>
      <c r="N48" s="5" t="s">
        <v>825</v>
      </c>
      <c r="O48" s="9"/>
      <c r="P48" s="5" t="s">
        <v>62</v>
      </c>
    </row>
    <row r="49" spans="1:16" s="26" customFormat="1" ht="158.25" customHeight="1">
      <c r="A49" s="9" t="s">
        <v>16</v>
      </c>
      <c r="B49" s="9">
        <v>48</v>
      </c>
      <c r="C49" s="9" t="s">
        <v>17</v>
      </c>
      <c r="D49" s="10" t="s">
        <v>63</v>
      </c>
      <c r="E49" s="5" t="s">
        <v>64</v>
      </c>
      <c r="F49" s="5" t="s">
        <v>54</v>
      </c>
      <c r="G49" s="11" t="s">
        <v>61</v>
      </c>
      <c r="H49" s="5">
        <v>2.3</v>
      </c>
      <c r="I49" s="5">
        <v>25.1</v>
      </c>
      <c r="J49" s="5">
        <v>24</v>
      </c>
      <c r="K49" s="5">
        <f t="shared" si="1"/>
        <v>51.400000000000006</v>
      </c>
      <c r="L49" s="9">
        <v>0</v>
      </c>
      <c r="M49" s="5">
        <v>51.4</v>
      </c>
      <c r="N49" s="5" t="s">
        <v>825</v>
      </c>
      <c r="O49" s="5"/>
      <c r="P49" s="5" t="s">
        <v>62</v>
      </c>
    </row>
    <row r="50" spans="1:16" s="29" customFormat="1" ht="158.25" customHeight="1">
      <c r="A50" s="9" t="s">
        <v>16</v>
      </c>
      <c r="B50" s="9">
        <v>49</v>
      </c>
      <c r="C50" s="9" t="s">
        <v>17</v>
      </c>
      <c r="D50" s="10" t="s">
        <v>65</v>
      </c>
      <c r="E50" s="9" t="s">
        <v>66</v>
      </c>
      <c r="F50" s="5" t="s">
        <v>54</v>
      </c>
      <c r="G50" s="5" t="s">
        <v>61</v>
      </c>
      <c r="H50" s="5">
        <v>2.3</v>
      </c>
      <c r="I50" s="5">
        <v>24.3</v>
      </c>
      <c r="J50" s="5">
        <v>23.1</v>
      </c>
      <c r="K50" s="5">
        <f t="shared" si="1"/>
        <v>49.7</v>
      </c>
      <c r="L50" s="10">
        <v>0</v>
      </c>
      <c r="M50" s="5">
        <v>49.7</v>
      </c>
      <c r="N50" s="5" t="s">
        <v>825</v>
      </c>
      <c r="O50" s="9"/>
      <c r="P50" s="5" t="s">
        <v>62</v>
      </c>
    </row>
    <row r="51" spans="1:16" s="26" customFormat="1" ht="105" customHeight="1">
      <c r="A51" s="9" t="s">
        <v>16</v>
      </c>
      <c r="B51" s="9">
        <v>50</v>
      </c>
      <c r="C51" s="9" t="s">
        <v>17</v>
      </c>
      <c r="D51" s="10" t="s">
        <v>376</v>
      </c>
      <c r="E51" s="5" t="s">
        <v>377</v>
      </c>
      <c r="F51" s="10" t="s">
        <v>291</v>
      </c>
      <c r="G51" s="11" t="s">
        <v>209</v>
      </c>
      <c r="H51" s="5">
        <v>20</v>
      </c>
      <c r="I51" s="5">
        <v>0</v>
      </c>
      <c r="J51" s="5">
        <v>0</v>
      </c>
      <c r="K51" s="5">
        <v>20</v>
      </c>
      <c r="L51" s="9">
        <v>0</v>
      </c>
      <c r="M51" s="5">
        <v>20</v>
      </c>
      <c r="N51" s="5" t="s">
        <v>825</v>
      </c>
      <c r="O51" s="5"/>
      <c r="P51" s="9" t="s">
        <v>369</v>
      </c>
    </row>
    <row r="52" spans="1:18" s="8" customFormat="1" ht="83.25" customHeight="1">
      <c r="A52" s="9" t="s">
        <v>16</v>
      </c>
      <c r="B52" s="9">
        <v>51</v>
      </c>
      <c r="C52" s="9" t="s">
        <v>17</v>
      </c>
      <c r="D52" s="40" t="s">
        <v>378</v>
      </c>
      <c r="E52" s="9" t="s">
        <v>379</v>
      </c>
      <c r="F52" s="10" t="s">
        <v>291</v>
      </c>
      <c r="G52" s="5">
        <v>6</v>
      </c>
      <c r="H52" s="5">
        <v>13</v>
      </c>
      <c r="I52" s="5">
        <v>0</v>
      </c>
      <c r="J52" s="5">
        <v>0</v>
      </c>
      <c r="K52" s="5">
        <v>13</v>
      </c>
      <c r="L52" s="10">
        <v>0</v>
      </c>
      <c r="M52" s="5">
        <v>13</v>
      </c>
      <c r="N52" s="5" t="s">
        <v>825</v>
      </c>
      <c r="O52" s="50"/>
      <c r="P52" s="9" t="s">
        <v>369</v>
      </c>
      <c r="Q52" s="31"/>
      <c r="R52" s="31"/>
    </row>
    <row r="53" spans="1:16" s="30" customFormat="1" ht="158.25" customHeight="1">
      <c r="A53" s="9" t="s">
        <v>16</v>
      </c>
      <c r="B53" s="9">
        <v>52</v>
      </c>
      <c r="C53" s="9" t="s">
        <v>17</v>
      </c>
      <c r="D53" s="5" t="s">
        <v>680</v>
      </c>
      <c r="E53" s="9" t="s">
        <v>681</v>
      </c>
      <c r="F53" s="5" t="s">
        <v>665</v>
      </c>
      <c r="G53" s="5" t="s">
        <v>61</v>
      </c>
      <c r="H53" s="5">
        <v>10.4</v>
      </c>
      <c r="I53" s="5">
        <v>0</v>
      </c>
      <c r="J53" s="5">
        <v>0</v>
      </c>
      <c r="K53" s="5">
        <f>SUM(H53:J53)</f>
        <v>10.4</v>
      </c>
      <c r="L53" s="10">
        <v>0</v>
      </c>
      <c r="M53" s="5">
        <f>K53</f>
        <v>10.4</v>
      </c>
      <c r="N53" s="5" t="s">
        <v>825</v>
      </c>
      <c r="O53" s="2"/>
      <c r="P53" s="5" t="s">
        <v>666</v>
      </c>
    </row>
    <row r="54" spans="1:16" s="8" customFormat="1" ht="158.25" customHeight="1">
      <c r="A54" s="9" t="s">
        <v>16</v>
      </c>
      <c r="B54" s="9">
        <v>53</v>
      </c>
      <c r="C54" s="9" t="s">
        <v>17</v>
      </c>
      <c r="D54" s="5" t="s">
        <v>682</v>
      </c>
      <c r="E54" s="9" t="s">
        <v>683</v>
      </c>
      <c r="F54" s="5" t="s">
        <v>684</v>
      </c>
      <c r="G54" s="5" t="s">
        <v>98</v>
      </c>
      <c r="H54" s="5">
        <v>8.8</v>
      </c>
      <c r="I54" s="5">
        <v>0</v>
      </c>
      <c r="J54" s="5">
        <v>0</v>
      </c>
      <c r="K54" s="5">
        <f>SUM(H54:J54)</f>
        <v>8.8</v>
      </c>
      <c r="L54" s="10">
        <v>0</v>
      </c>
      <c r="M54" s="5">
        <f>K54</f>
        <v>8.8</v>
      </c>
      <c r="N54" s="5" t="s">
        <v>825</v>
      </c>
      <c r="O54" s="2"/>
      <c r="P54" s="5" t="s">
        <v>666</v>
      </c>
    </row>
    <row r="55" spans="1:16" s="8" customFormat="1" ht="158.25" customHeight="1">
      <c r="A55" s="9" t="s">
        <v>16</v>
      </c>
      <c r="B55" s="9">
        <v>54</v>
      </c>
      <c r="C55" s="9" t="s">
        <v>17</v>
      </c>
      <c r="D55" s="5" t="s">
        <v>685</v>
      </c>
      <c r="E55" s="9" t="s">
        <v>686</v>
      </c>
      <c r="F55" s="5" t="s">
        <v>665</v>
      </c>
      <c r="G55" s="5" t="s">
        <v>61</v>
      </c>
      <c r="H55" s="5">
        <v>8.8</v>
      </c>
      <c r="I55" s="5">
        <v>0</v>
      </c>
      <c r="J55" s="5">
        <v>0</v>
      </c>
      <c r="K55" s="5">
        <f>SUM(H55:J55)</f>
        <v>8.8</v>
      </c>
      <c r="L55" s="10">
        <v>0</v>
      </c>
      <c r="M55" s="5">
        <f>K55</f>
        <v>8.8</v>
      </c>
      <c r="N55" s="5" t="s">
        <v>825</v>
      </c>
      <c r="O55" s="2"/>
      <c r="P55" s="5" t="s">
        <v>666</v>
      </c>
    </row>
    <row r="56" spans="1:16" s="8" customFormat="1" ht="158.25" customHeight="1">
      <c r="A56" s="9" t="s">
        <v>16</v>
      </c>
      <c r="B56" s="9">
        <v>55</v>
      </c>
      <c r="C56" s="9" t="s">
        <v>17</v>
      </c>
      <c r="D56" s="5" t="s">
        <v>687</v>
      </c>
      <c r="E56" s="9" t="s">
        <v>688</v>
      </c>
      <c r="F56" s="5" t="s">
        <v>684</v>
      </c>
      <c r="G56" s="5" t="s">
        <v>61</v>
      </c>
      <c r="H56" s="5">
        <v>8.8</v>
      </c>
      <c r="I56" s="5">
        <v>0</v>
      </c>
      <c r="J56" s="5">
        <v>0</v>
      </c>
      <c r="K56" s="5">
        <f>SUM(H56:J56)</f>
        <v>8.8</v>
      </c>
      <c r="L56" s="10">
        <v>0</v>
      </c>
      <c r="M56" s="5">
        <f>K56</f>
        <v>8.8</v>
      </c>
      <c r="N56" s="5" t="s">
        <v>825</v>
      </c>
      <c r="O56" s="2"/>
      <c r="P56" s="5" t="s">
        <v>666</v>
      </c>
    </row>
    <row r="57" spans="1:16" s="8" customFormat="1" ht="158.25" customHeight="1">
      <c r="A57" s="9" t="s">
        <v>16</v>
      </c>
      <c r="B57" s="9">
        <v>56</v>
      </c>
      <c r="C57" s="9" t="s">
        <v>17</v>
      </c>
      <c r="D57" s="5" t="s">
        <v>689</v>
      </c>
      <c r="E57" s="9" t="s">
        <v>690</v>
      </c>
      <c r="F57" s="5" t="s">
        <v>665</v>
      </c>
      <c r="G57" s="5" t="s">
        <v>61</v>
      </c>
      <c r="H57" s="5">
        <v>8</v>
      </c>
      <c r="I57" s="5">
        <v>0</v>
      </c>
      <c r="J57" s="5">
        <v>0</v>
      </c>
      <c r="K57" s="5">
        <f>SUM(H57:J57)</f>
        <v>8</v>
      </c>
      <c r="L57" s="10">
        <v>0</v>
      </c>
      <c r="M57" s="5">
        <f>K57</f>
        <v>8</v>
      </c>
      <c r="N57" s="5" t="s">
        <v>825</v>
      </c>
      <c r="O57" s="2"/>
      <c r="P57" s="5" t="s">
        <v>666</v>
      </c>
    </row>
    <row r="58" ht="15.75">
      <c r="M58" s="63">
        <f>SUM(M2:M57)</f>
        <v>3709.2500000000014</v>
      </c>
    </row>
  </sheetData>
  <sheetProtection/>
  <printOptions/>
  <pageMargins left="0.7" right="0.7" top="0.75" bottom="0.75" header="0.3" footer="0.3"/>
  <pageSetup horizontalDpi="180" verticalDpi="18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60" zoomScaleNormal="54" zoomScalePageLayoutView="0" workbookViewId="0" topLeftCell="A12">
      <selection activeCell="O14" sqref="O14"/>
    </sheetView>
  </sheetViews>
  <sheetFormatPr defaultColWidth="9.140625" defaultRowHeight="15"/>
  <cols>
    <col min="1" max="1" width="15.00390625" style="6" customWidth="1"/>
    <col min="2" max="2" width="7.00390625" style="6" bestFit="1" customWidth="1"/>
    <col min="3" max="3" width="25.140625" style="6" bestFit="1" customWidth="1"/>
    <col min="4" max="4" width="10.57421875" style="6" customWidth="1"/>
    <col min="5" max="5" width="27.421875" style="6" customWidth="1"/>
    <col min="6" max="6" width="36.421875" style="6" customWidth="1"/>
    <col min="7" max="7" width="7.140625" style="6" bestFit="1" customWidth="1"/>
    <col min="8" max="8" width="9.7109375" style="6" customWidth="1"/>
    <col min="9" max="9" width="12.7109375" style="6" bestFit="1" customWidth="1"/>
    <col min="10" max="10" width="11.7109375" style="6" customWidth="1"/>
    <col min="11" max="11" width="8.140625" style="6" bestFit="1" customWidth="1"/>
    <col min="12" max="12" width="19.421875" style="6" customWidth="1"/>
    <col min="13" max="13" width="28.57421875" style="6" bestFit="1" customWidth="1"/>
    <col min="14" max="14" width="18.7109375" style="6" customWidth="1"/>
    <col min="15" max="15" width="21.00390625" style="6" customWidth="1"/>
    <col min="16" max="16" width="21.57421875" style="6" customWidth="1"/>
    <col min="17" max="16384" width="9.140625" style="4" customWidth="1"/>
  </cols>
  <sheetData>
    <row r="1" spans="1:16" s="1" customFormat="1" ht="150" customHeight="1">
      <c r="A1" s="7" t="s">
        <v>6</v>
      </c>
      <c r="B1" s="7" t="s">
        <v>0</v>
      </c>
      <c r="C1" s="7" t="s">
        <v>11</v>
      </c>
      <c r="D1" s="7" t="s">
        <v>1</v>
      </c>
      <c r="E1" s="7" t="s">
        <v>2</v>
      </c>
      <c r="F1" s="7" t="s">
        <v>12</v>
      </c>
      <c r="G1" s="7" t="s">
        <v>9</v>
      </c>
      <c r="H1" s="7" t="s">
        <v>13</v>
      </c>
      <c r="I1" s="7" t="s">
        <v>14</v>
      </c>
      <c r="J1" s="7" t="s">
        <v>15</v>
      </c>
      <c r="K1" s="7"/>
      <c r="L1" s="7" t="s">
        <v>4</v>
      </c>
      <c r="M1" s="7" t="s">
        <v>8</v>
      </c>
      <c r="N1" s="7" t="s">
        <v>10</v>
      </c>
      <c r="O1" s="7" t="s">
        <v>5</v>
      </c>
      <c r="P1" s="7" t="s">
        <v>3</v>
      </c>
    </row>
    <row r="2" spans="1:16" s="8" customFormat="1" ht="156" customHeight="1">
      <c r="A2" s="9" t="s">
        <v>16</v>
      </c>
      <c r="B2" s="10">
        <v>1</v>
      </c>
      <c r="C2" s="9" t="s">
        <v>17</v>
      </c>
      <c r="D2" s="40" t="s">
        <v>380</v>
      </c>
      <c r="E2" s="9" t="s">
        <v>381</v>
      </c>
      <c r="F2" s="10" t="s">
        <v>291</v>
      </c>
      <c r="G2" s="5">
        <v>7</v>
      </c>
      <c r="H2" s="5">
        <v>19</v>
      </c>
      <c r="I2" s="5">
        <v>40</v>
      </c>
      <c r="J2" s="5">
        <v>38.6</v>
      </c>
      <c r="K2" s="5">
        <f aca="true" t="shared" si="0" ref="K2:K16">SUM(H2:J2)</f>
        <v>97.6</v>
      </c>
      <c r="L2" s="10">
        <v>0</v>
      </c>
      <c r="M2" s="5">
        <v>97.6</v>
      </c>
      <c r="N2" s="66" t="s">
        <v>365</v>
      </c>
      <c r="O2" s="5"/>
      <c r="P2" s="5" t="s">
        <v>382</v>
      </c>
    </row>
    <row r="3" spans="1:16" s="29" customFormat="1" ht="156" customHeight="1">
      <c r="A3" s="9" t="s">
        <v>16</v>
      </c>
      <c r="B3" s="10">
        <v>2</v>
      </c>
      <c r="C3" s="9" t="s">
        <v>17</v>
      </c>
      <c r="D3" s="5" t="s">
        <v>313</v>
      </c>
      <c r="E3" s="9" t="s">
        <v>314</v>
      </c>
      <c r="F3" s="5" t="s">
        <v>295</v>
      </c>
      <c r="G3" s="5">
        <v>7</v>
      </c>
      <c r="H3" s="5">
        <v>20</v>
      </c>
      <c r="I3" s="5">
        <v>40</v>
      </c>
      <c r="J3" s="5">
        <v>35</v>
      </c>
      <c r="K3" s="5">
        <f t="shared" si="0"/>
        <v>95</v>
      </c>
      <c r="L3" s="5">
        <v>0</v>
      </c>
      <c r="M3" s="5">
        <v>95</v>
      </c>
      <c r="N3" s="66" t="s">
        <v>365</v>
      </c>
      <c r="O3" s="5"/>
      <c r="P3" s="5" t="s">
        <v>292</v>
      </c>
    </row>
    <row r="4" spans="1:16" s="8" customFormat="1" ht="156" customHeight="1">
      <c r="A4" s="9" t="s">
        <v>16</v>
      </c>
      <c r="B4" s="10">
        <v>3</v>
      </c>
      <c r="C4" s="9" t="s">
        <v>17</v>
      </c>
      <c r="D4" s="40" t="s">
        <v>315</v>
      </c>
      <c r="E4" s="9" t="s">
        <v>316</v>
      </c>
      <c r="F4" s="5" t="s">
        <v>295</v>
      </c>
      <c r="G4" s="5">
        <v>7</v>
      </c>
      <c r="H4" s="5">
        <v>16.8</v>
      </c>
      <c r="I4" s="5">
        <v>37.34</v>
      </c>
      <c r="J4" s="5">
        <v>40</v>
      </c>
      <c r="K4" s="5">
        <f t="shared" si="0"/>
        <v>94.14</v>
      </c>
      <c r="L4" s="10">
        <v>0</v>
      </c>
      <c r="M4" s="5">
        <v>94.14</v>
      </c>
      <c r="N4" s="67" t="s">
        <v>835</v>
      </c>
      <c r="O4" s="5"/>
      <c r="P4" s="5" t="s">
        <v>292</v>
      </c>
    </row>
    <row r="5" spans="1:16" s="30" customFormat="1" ht="156" customHeight="1">
      <c r="A5" s="9" t="s">
        <v>16</v>
      </c>
      <c r="B5" s="10">
        <v>4</v>
      </c>
      <c r="C5" s="9" t="s">
        <v>17</v>
      </c>
      <c r="D5" s="40" t="s">
        <v>380</v>
      </c>
      <c r="E5" s="9" t="s">
        <v>383</v>
      </c>
      <c r="F5" s="10" t="s">
        <v>291</v>
      </c>
      <c r="G5" s="5">
        <v>7</v>
      </c>
      <c r="H5" s="5">
        <v>20</v>
      </c>
      <c r="I5" s="5">
        <v>35.5</v>
      </c>
      <c r="J5" s="5">
        <v>38.6</v>
      </c>
      <c r="K5" s="5">
        <f t="shared" si="0"/>
        <v>94.1</v>
      </c>
      <c r="L5" s="10">
        <v>0</v>
      </c>
      <c r="M5" s="5">
        <v>94.1</v>
      </c>
      <c r="N5" s="67" t="s">
        <v>835</v>
      </c>
      <c r="O5" s="5"/>
      <c r="P5" s="5" t="s">
        <v>382</v>
      </c>
    </row>
    <row r="6" spans="1:16" s="30" customFormat="1" ht="156" customHeight="1">
      <c r="A6" s="9" t="s">
        <v>16</v>
      </c>
      <c r="B6" s="10">
        <v>5</v>
      </c>
      <c r="C6" s="9" t="s">
        <v>17</v>
      </c>
      <c r="D6" s="40" t="s">
        <v>317</v>
      </c>
      <c r="E6" s="9" t="s">
        <v>318</v>
      </c>
      <c r="F6" s="5" t="s">
        <v>295</v>
      </c>
      <c r="G6" s="5">
        <v>7</v>
      </c>
      <c r="H6" s="5">
        <v>20</v>
      </c>
      <c r="I6" s="5">
        <v>31.96</v>
      </c>
      <c r="J6" s="5">
        <v>40</v>
      </c>
      <c r="K6" s="5">
        <f t="shared" si="0"/>
        <v>91.96000000000001</v>
      </c>
      <c r="L6" s="10">
        <v>0</v>
      </c>
      <c r="M6" s="5">
        <v>91.96</v>
      </c>
      <c r="N6" s="67" t="s">
        <v>835</v>
      </c>
      <c r="O6" s="5"/>
      <c r="P6" s="5" t="s">
        <v>319</v>
      </c>
    </row>
    <row r="7" spans="1:16" s="8" customFormat="1" ht="156" customHeight="1">
      <c r="A7" s="9" t="s">
        <v>16</v>
      </c>
      <c r="B7" s="10">
        <v>6</v>
      </c>
      <c r="C7" s="9" t="s">
        <v>17</v>
      </c>
      <c r="D7" s="40" t="s">
        <v>320</v>
      </c>
      <c r="E7" s="9" t="s">
        <v>321</v>
      </c>
      <c r="F7" s="5" t="s">
        <v>295</v>
      </c>
      <c r="G7" s="5">
        <v>7</v>
      </c>
      <c r="H7" s="5">
        <v>14.4</v>
      </c>
      <c r="I7" s="5">
        <v>34.92</v>
      </c>
      <c r="J7" s="5">
        <v>40</v>
      </c>
      <c r="K7" s="5">
        <f t="shared" si="0"/>
        <v>89.32</v>
      </c>
      <c r="L7" s="10">
        <v>0</v>
      </c>
      <c r="M7" s="10">
        <v>89.32</v>
      </c>
      <c r="N7" s="67" t="s">
        <v>835</v>
      </c>
      <c r="O7" s="10"/>
      <c r="P7" s="5" t="s">
        <v>292</v>
      </c>
    </row>
    <row r="8" spans="1:16" s="27" customFormat="1" ht="156" customHeight="1">
      <c r="A8" s="9" t="s">
        <v>16</v>
      </c>
      <c r="B8" s="10">
        <v>7</v>
      </c>
      <c r="C8" s="9" t="s">
        <v>17</v>
      </c>
      <c r="D8" s="5" t="s">
        <v>511</v>
      </c>
      <c r="E8" s="5" t="s">
        <v>512</v>
      </c>
      <c r="F8" s="5" t="s">
        <v>513</v>
      </c>
      <c r="G8" s="5">
        <v>7</v>
      </c>
      <c r="H8" s="5">
        <v>9.7</v>
      </c>
      <c r="I8" s="5">
        <v>39.5</v>
      </c>
      <c r="J8" s="5">
        <v>40</v>
      </c>
      <c r="K8" s="5">
        <f t="shared" si="0"/>
        <v>89.2</v>
      </c>
      <c r="L8" s="5">
        <v>0</v>
      </c>
      <c r="M8" s="5">
        <v>89.2</v>
      </c>
      <c r="N8" s="67" t="s">
        <v>835</v>
      </c>
      <c r="O8" s="5"/>
      <c r="P8" s="5" t="s">
        <v>514</v>
      </c>
    </row>
    <row r="9" spans="1:16" s="8" customFormat="1" ht="156" customHeight="1">
      <c r="A9" s="9" t="s">
        <v>16</v>
      </c>
      <c r="B9" s="10">
        <v>8</v>
      </c>
      <c r="C9" s="9" t="s">
        <v>17</v>
      </c>
      <c r="D9" s="40" t="s">
        <v>322</v>
      </c>
      <c r="E9" s="9" t="s">
        <v>323</v>
      </c>
      <c r="F9" s="5" t="s">
        <v>295</v>
      </c>
      <c r="G9" s="5">
        <v>7</v>
      </c>
      <c r="H9" s="5">
        <v>15.2</v>
      </c>
      <c r="I9" s="5">
        <v>38.03</v>
      </c>
      <c r="J9" s="5">
        <v>35</v>
      </c>
      <c r="K9" s="5">
        <f t="shared" si="0"/>
        <v>88.23</v>
      </c>
      <c r="L9" s="10">
        <v>0</v>
      </c>
      <c r="M9" s="5">
        <v>88.23</v>
      </c>
      <c r="N9" s="5" t="s">
        <v>836</v>
      </c>
      <c r="O9" s="5"/>
      <c r="P9" s="5" t="s">
        <v>319</v>
      </c>
    </row>
    <row r="10" spans="1:16" s="29" customFormat="1" ht="156" customHeight="1">
      <c r="A10" s="9" t="s">
        <v>16</v>
      </c>
      <c r="B10" s="10">
        <v>9</v>
      </c>
      <c r="C10" s="9" t="s">
        <v>17</v>
      </c>
      <c r="D10" s="5" t="s">
        <v>126</v>
      </c>
      <c r="E10" s="9" t="s">
        <v>127</v>
      </c>
      <c r="F10" s="5" t="s">
        <v>123</v>
      </c>
      <c r="G10" s="5">
        <v>7</v>
      </c>
      <c r="H10" s="5">
        <v>12.8</v>
      </c>
      <c r="I10" s="5">
        <v>40</v>
      </c>
      <c r="J10" s="5">
        <v>36</v>
      </c>
      <c r="K10" s="5">
        <f t="shared" si="0"/>
        <v>88.8</v>
      </c>
      <c r="L10" s="5">
        <v>0</v>
      </c>
      <c r="M10" s="5">
        <v>88.8</v>
      </c>
      <c r="N10" s="5" t="s">
        <v>836</v>
      </c>
      <c r="O10" s="5"/>
      <c r="P10" s="5" t="s">
        <v>125</v>
      </c>
    </row>
    <row r="11" spans="1:16" s="32" customFormat="1" ht="156" customHeight="1">
      <c r="A11" s="5" t="s">
        <v>16</v>
      </c>
      <c r="B11" s="10">
        <v>10</v>
      </c>
      <c r="C11" s="5" t="s">
        <v>17</v>
      </c>
      <c r="D11" s="9" t="s">
        <v>756</v>
      </c>
      <c r="E11" s="9" t="s">
        <v>757</v>
      </c>
      <c r="F11" s="5" t="s">
        <v>732</v>
      </c>
      <c r="G11" s="5">
        <v>7</v>
      </c>
      <c r="H11" s="5">
        <v>15.8</v>
      </c>
      <c r="I11" s="5">
        <v>32.1</v>
      </c>
      <c r="J11" s="5">
        <v>40</v>
      </c>
      <c r="K11" s="5">
        <f t="shared" si="0"/>
        <v>87.9</v>
      </c>
      <c r="L11" s="5">
        <v>0</v>
      </c>
      <c r="M11" s="5">
        <v>87.9</v>
      </c>
      <c r="N11" s="5" t="s">
        <v>836</v>
      </c>
      <c r="O11" s="5"/>
      <c r="P11" s="5" t="s">
        <v>733</v>
      </c>
    </row>
    <row r="12" spans="1:16" s="26" customFormat="1" ht="156" customHeight="1">
      <c r="A12" s="9" t="s">
        <v>16</v>
      </c>
      <c r="B12" s="10">
        <v>11</v>
      </c>
      <c r="C12" s="9" t="s">
        <v>17</v>
      </c>
      <c r="D12" s="5" t="s">
        <v>515</v>
      </c>
      <c r="E12" s="5" t="s">
        <v>516</v>
      </c>
      <c r="F12" s="5" t="s">
        <v>513</v>
      </c>
      <c r="G12" s="5">
        <v>7</v>
      </c>
      <c r="H12" s="5">
        <v>8.2</v>
      </c>
      <c r="I12" s="5">
        <v>40</v>
      </c>
      <c r="J12" s="5">
        <v>39.6</v>
      </c>
      <c r="K12" s="5">
        <f t="shared" si="0"/>
        <v>87.80000000000001</v>
      </c>
      <c r="L12" s="5">
        <v>0</v>
      </c>
      <c r="M12" s="5">
        <v>87.8</v>
      </c>
      <c r="N12" s="5" t="s">
        <v>836</v>
      </c>
      <c r="O12" s="5"/>
      <c r="P12" s="5" t="s">
        <v>514</v>
      </c>
    </row>
    <row r="13" spans="1:17" s="8" customFormat="1" ht="156" customHeight="1">
      <c r="A13" s="10" t="s">
        <v>16</v>
      </c>
      <c r="B13" s="10">
        <v>12</v>
      </c>
      <c r="C13" s="10" t="s">
        <v>17</v>
      </c>
      <c r="D13" s="5" t="s">
        <v>630</v>
      </c>
      <c r="E13" s="5" t="s">
        <v>631</v>
      </c>
      <c r="F13" s="52" t="s">
        <v>612</v>
      </c>
      <c r="G13" s="5">
        <v>7</v>
      </c>
      <c r="H13" s="5">
        <v>10.4</v>
      </c>
      <c r="I13" s="5">
        <v>40</v>
      </c>
      <c r="J13" s="5">
        <v>36.4</v>
      </c>
      <c r="K13" s="5">
        <f t="shared" si="0"/>
        <v>86.8</v>
      </c>
      <c r="L13" s="5">
        <v>0</v>
      </c>
      <c r="M13" s="5" t="s">
        <v>632</v>
      </c>
      <c r="N13" s="5" t="s">
        <v>836</v>
      </c>
      <c r="O13" s="5"/>
      <c r="P13" s="10" t="s">
        <v>614</v>
      </c>
      <c r="Q13" s="31"/>
    </row>
    <row r="14" spans="1:16" s="29" customFormat="1" ht="156" customHeight="1">
      <c r="A14" s="9" t="s">
        <v>16</v>
      </c>
      <c r="B14" s="10">
        <v>13</v>
      </c>
      <c r="C14" s="9" t="s">
        <v>17</v>
      </c>
      <c r="D14" s="5" t="s">
        <v>384</v>
      </c>
      <c r="E14" s="9" t="s">
        <v>385</v>
      </c>
      <c r="F14" s="10" t="s">
        <v>291</v>
      </c>
      <c r="G14" s="5">
        <v>7</v>
      </c>
      <c r="H14" s="5">
        <v>19</v>
      </c>
      <c r="I14" s="5">
        <v>30.4</v>
      </c>
      <c r="J14" s="5">
        <v>40</v>
      </c>
      <c r="K14" s="5">
        <f t="shared" si="0"/>
        <v>89.4</v>
      </c>
      <c r="L14" s="5">
        <v>0</v>
      </c>
      <c r="M14" s="5">
        <v>84.9</v>
      </c>
      <c r="N14" s="5" t="s">
        <v>836</v>
      </c>
      <c r="O14" s="5"/>
      <c r="P14" s="5" t="s">
        <v>382</v>
      </c>
    </row>
    <row r="15" spans="1:16" s="27" customFormat="1" ht="156" customHeight="1">
      <c r="A15" s="9" t="s">
        <v>16</v>
      </c>
      <c r="B15" s="10">
        <v>14</v>
      </c>
      <c r="C15" s="9" t="s">
        <v>17</v>
      </c>
      <c r="D15" s="5" t="s">
        <v>517</v>
      </c>
      <c r="E15" s="5" t="s">
        <v>518</v>
      </c>
      <c r="F15" s="5" t="s">
        <v>513</v>
      </c>
      <c r="G15" s="5">
        <v>7</v>
      </c>
      <c r="H15" s="5">
        <v>10.2</v>
      </c>
      <c r="I15" s="5">
        <v>36.5</v>
      </c>
      <c r="J15" s="5">
        <v>37.4</v>
      </c>
      <c r="K15" s="5">
        <f t="shared" si="0"/>
        <v>84.1</v>
      </c>
      <c r="L15" s="5">
        <v>0</v>
      </c>
      <c r="M15" s="5">
        <v>84.1</v>
      </c>
      <c r="N15" s="5" t="s">
        <v>836</v>
      </c>
      <c r="O15" s="5"/>
      <c r="P15" s="5" t="s">
        <v>514</v>
      </c>
    </row>
    <row r="16" spans="1:16" s="26" customFormat="1" ht="156" customHeight="1">
      <c r="A16" s="9" t="s">
        <v>16</v>
      </c>
      <c r="B16" s="10">
        <v>15</v>
      </c>
      <c r="C16" s="9" t="s">
        <v>17</v>
      </c>
      <c r="D16" s="5" t="s">
        <v>519</v>
      </c>
      <c r="E16" s="5" t="s">
        <v>520</v>
      </c>
      <c r="F16" s="5" t="s">
        <v>513</v>
      </c>
      <c r="G16" s="5">
        <v>7</v>
      </c>
      <c r="H16" s="5">
        <v>12</v>
      </c>
      <c r="I16" s="5">
        <v>35</v>
      </c>
      <c r="J16" s="5">
        <v>37</v>
      </c>
      <c r="K16" s="5">
        <f t="shared" si="0"/>
        <v>84</v>
      </c>
      <c r="L16" s="5">
        <v>0</v>
      </c>
      <c r="M16" s="5">
        <v>84</v>
      </c>
      <c r="N16" s="10" t="s">
        <v>825</v>
      </c>
      <c r="O16" s="5"/>
      <c r="P16" s="5" t="s">
        <v>514</v>
      </c>
    </row>
    <row r="17" spans="1:16" s="8" customFormat="1" ht="110.25">
      <c r="A17" s="10" t="s">
        <v>16</v>
      </c>
      <c r="B17" s="10">
        <v>16</v>
      </c>
      <c r="C17" s="10" t="s">
        <v>17</v>
      </c>
      <c r="D17" s="10" t="s">
        <v>99</v>
      </c>
      <c r="E17" s="10" t="s">
        <v>100</v>
      </c>
      <c r="F17" s="10" t="s">
        <v>86</v>
      </c>
      <c r="G17" s="10" t="s">
        <v>101</v>
      </c>
      <c r="H17" s="12" t="s">
        <v>102</v>
      </c>
      <c r="I17" s="10">
        <v>40</v>
      </c>
      <c r="J17" s="10">
        <v>34.2</v>
      </c>
      <c r="K17" s="10">
        <v>83.8</v>
      </c>
      <c r="L17" s="10">
        <v>0</v>
      </c>
      <c r="M17" s="10">
        <v>83.8</v>
      </c>
      <c r="N17" s="10" t="s">
        <v>825</v>
      </c>
      <c r="O17" s="10"/>
      <c r="P17" s="10" t="s">
        <v>89</v>
      </c>
    </row>
    <row r="18" spans="1:16" s="8" customFormat="1" ht="156" customHeight="1">
      <c r="A18" s="5" t="s">
        <v>16</v>
      </c>
      <c r="B18" s="10">
        <v>17</v>
      </c>
      <c r="C18" s="5" t="s">
        <v>17</v>
      </c>
      <c r="D18" s="5" t="s">
        <v>633</v>
      </c>
      <c r="E18" s="5" t="s">
        <v>634</v>
      </c>
      <c r="F18" s="5" t="s">
        <v>612</v>
      </c>
      <c r="G18" s="5">
        <v>7</v>
      </c>
      <c r="H18" s="5">
        <v>4</v>
      </c>
      <c r="I18" s="5">
        <v>40</v>
      </c>
      <c r="J18" s="5">
        <v>38.8</v>
      </c>
      <c r="K18" s="5">
        <f>SUM(H18:J18)</f>
        <v>82.8</v>
      </c>
      <c r="L18" s="5">
        <v>0</v>
      </c>
      <c r="M18" s="5" t="s">
        <v>629</v>
      </c>
      <c r="N18" s="10" t="s">
        <v>825</v>
      </c>
      <c r="O18" s="5"/>
      <c r="P18" s="5" t="s">
        <v>614</v>
      </c>
    </row>
    <row r="19" spans="1:16" s="8" customFormat="1" ht="156" customHeight="1">
      <c r="A19" s="5" t="s">
        <v>16</v>
      </c>
      <c r="B19" s="10">
        <v>18</v>
      </c>
      <c r="C19" s="5" t="s">
        <v>17</v>
      </c>
      <c r="D19" s="9" t="s">
        <v>758</v>
      </c>
      <c r="E19" s="9" t="s">
        <v>759</v>
      </c>
      <c r="F19" s="5" t="s">
        <v>732</v>
      </c>
      <c r="G19" s="5">
        <v>7</v>
      </c>
      <c r="H19" s="5">
        <v>15.8</v>
      </c>
      <c r="I19" s="5">
        <v>40</v>
      </c>
      <c r="J19" s="5">
        <v>25.5</v>
      </c>
      <c r="K19" s="5">
        <f>SUM(H19:J19)</f>
        <v>81.3</v>
      </c>
      <c r="L19" s="5">
        <v>0</v>
      </c>
      <c r="M19" s="5">
        <v>81.3</v>
      </c>
      <c r="N19" s="10" t="s">
        <v>825</v>
      </c>
      <c r="O19" s="5"/>
      <c r="P19" s="5" t="s">
        <v>733</v>
      </c>
    </row>
    <row r="20" spans="1:16" s="8" customFormat="1" ht="94.5" customHeight="1">
      <c r="A20" s="10" t="s">
        <v>16</v>
      </c>
      <c r="B20" s="10">
        <v>19</v>
      </c>
      <c r="C20" s="10" t="s">
        <v>17</v>
      </c>
      <c r="D20" s="10" t="s">
        <v>103</v>
      </c>
      <c r="E20" s="5" t="s">
        <v>104</v>
      </c>
      <c r="F20" s="10" t="s">
        <v>86</v>
      </c>
      <c r="G20" s="5" t="s">
        <v>105</v>
      </c>
      <c r="H20" s="11" t="s">
        <v>106</v>
      </c>
      <c r="I20" s="5">
        <v>39</v>
      </c>
      <c r="J20" s="5">
        <v>31.4</v>
      </c>
      <c r="K20" s="5">
        <v>80.8</v>
      </c>
      <c r="L20" s="5">
        <v>0</v>
      </c>
      <c r="M20" s="5">
        <v>80.8</v>
      </c>
      <c r="N20" s="10" t="s">
        <v>825</v>
      </c>
      <c r="O20" s="10"/>
      <c r="P20" s="10" t="s">
        <v>89</v>
      </c>
    </row>
    <row r="21" spans="1:16" s="8" customFormat="1" ht="156" customHeight="1">
      <c r="A21" s="22" t="s">
        <v>16</v>
      </c>
      <c r="B21" s="10">
        <v>20</v>
      </c>
      <c r="C21" s="22" t="s">
        <v>17</v>
      </c>
      <c r="D21" s="22" t="s">
        <v>481</v>
      </c>
      <c r="E21" s="22" t="s">
        <v>482</v>
      </c>
      <c r="F21" s="22" t="s">
        <v>469</v>
      </c>
      <c r="G21" s="22">
        <v>7</v>
      </c>
      <c r="H21" s="22">
        <v>16</v>
      </c>
      <c r="I21" s="22">
        <v>24</v>
      </c>
      <c r="J21" s="22">
        <v>40</v>
      </c>
      <c r="K21" s="22">
        <f aca="true" t="shared" si="1" ref="K21:K52">SUM(H21:J21)</f>
        <v>80</v>
      </c>
      <c r="L21" s="5">
        <v>0</v>
      </c>
      <c r="M21" s="22">
        <v>80</v>
      </c>
      <c r="N21" s="10" t="s">
        <v>825</v>
      </c>
      <c r="O21" s="22"/>
      <c r="P21" s="22" t="s">
        <v>483</v>
      </c>
    </row>
    <row r="22" spans="1:16" s="26" customFormat="1" ht="156" customHeight="1">
      <c r="A22" s="9" t="s">
        <v>16</v>
      </c>
      <c r="B22" s="10">
        <v>21</v>
      </c>
      <c r="C22" s="9" t="s">
        <v>17</v>
      </c>
      <c r="D22" s="5" t="s">
        <v>521</v>
      </c>
      <c r="E22" s="5" t="s">
        <v>522</v>
      </c>
      <c r="F22" s="5" t="s">
        <v>513</v>
      </c>
      <c r="G22" s="5">
        <v>7</v>
      </c>
      <c r="H22" s="5">
        <v>9.7</v>
      </c>
      <c r="I22" s="5">
        <v>36</v>
      </c>
      <c r="J22" s="5">
        <v>33</v>
      </c>
      <c r="K22" s="5">
        <f t="shared" si="1"/>
        <v>78.7</v>
      </c>
      <c r="L22" s="5">
        <v>0</v>
      </c>
      <c r="M22" s="5">
        <v>78.7</v>
      </c>
      <c r="N22" s="10" t="s">
        <v>825</v>
      </c>
      <c r="O22" s="5"/>
      <c r="P22" s="5" t="s">
        <v>514</v>
      </c>
    </row>
    <row r="23" spans="1:16" s="30" customFormat="1" ht="156" customHeight="1">
      <c r="A23" s="22" t="s">
        <v>16</v>
      </c>
      <c r="B23" s="10">
        <v>22</v>
      </c>
      <c r="C23" s="22" t="s">
        <v>17</v>
      </c>
      <c r="D23" s="22" t="s">
        <v>484</v>
      </c>
      <c r="E23" s="22" t="s">
        <v>485</v>
      </c>
      <c r="F23" s="22" t="s">
        <v>469</v>
      </c>
      <c r="G23" s="22">
        <v>7</v>
      </c>
      <c r="H23" s="22">
        <v>17.6</v>
      </c>
      <c r="I23" s="22">
        <v>23</v>
      </c>
      <c r="J23" s="22">
        <v>37</v>
      </c>
      <c r="K23" s="22">
        <f t="shared" si="1"/>
        <v>77.6</v>
      </c>
      <c r="L23" s="5">
        <v>0</v>
      </c>
      <c r="M23" s="22">
        <v>77.6</v>
      </c>
      <c r="N23" s="10" t="s">
        <v>825</v>
      </c>
      <c r="O23" s="22"/>
      <c r="P23" s="22" t="s">
        <v>483</v>
      </c>
    </row>
    <row r="24" spans="1:16" s="8" customFormat="1" ht="156" customHeight="1">
      <c r="A24" s="10" t="s">
        <v>16</v>
      </c>
      <c r="B24" s="10">
        <v>23</v>
      </c>
      <c r="C24" s="10" t="s">
        <v>17</v>
      </c>
      <c r="D24" s="5" t="s">
        <v>635</v>
      </c>
      <c r="E24" s="5" t="s">
        <v>636</v>
      </c>
      <c r="F24" s="52" t="s">
        <v>612</v>
      </c>
      <c r="G24" s="5">
        <v>7</v>
      </c>
      <c r="H24" s="22">
        <v>5.6</v>
      </c>
      <c r="I24" s="5">
        <v>34</v>
      </c>
      <c r="J24" s="5">
        <v>37.6</v>
      </c>
      <c r="K24" s="5">
        <f t="shared" si="1"/>
        <v>77.2</v>
      </c>
      <c r="L24" s="5">
        <v>0</v>
      </c>
      <c r="M24" s="5" t="s">
        <v>637</v>
      </c>
      <c r="N24" s="10" t="s">
        <v>825</v>
      </c>
      <c r="O24" s="5"/>
      <c r="P24" s="10" t="s">
        <v>614</v>
      </c>
    </row>
    <row r="25" spans="1:16" s="26" customFormat="1" ht="156" customHeight="1">
      <c r="A25" s="9" t="s">
        <v>16</v>
      </c>
      <c r="B25" s="10">
        <v>24</v>
      </c>
      <c r="C25" s="9" t="s">
        <v>17</v>
      </c>
      <c r="D25" s="5" t="s">
        <v>523</v>
      </c>
      <c r="E25" s="5" t="s">
        <v>524</v>
      </c>
      <c r="F25" s="5" t="s">
        <v>513</v>
      </c>
      <c r="G25" s="5">
        <v>7</v>
      </c>
      <c r="H25" s="5">
        <v>10.2</v>
      </c>
      <c r="I25" s="5">
        <v>32.3</v>
      </c>
      <c r="J25" s="5">
        <v>34</v>
      </c>
      <c r="K25" s="5">
        <f t="shared" si="1"/>
        <v>76.5</v>
      </c>
      <c r="L25" s="5">
        <v>0</v>
      </c>
      <c r="M25" s="5" t="s">
        <v>525</v>
      </c>
      <c r="N25" s="10" t="s">
        <v>825</v>
      </c>
      <c r="O25" s="5"/>
      <c r="P25" s="5" t="s">
        <v>514</v>
      </c>
    </row>
    <row r="26" spans="1:16" s="30" customFormat="1" ht="156" customHeight="1">
      <c r="A26" s="5" t="s">
        <v>16</v>
      </c>
      <c r="B26" s="10">
        <v>25</v>
      </c>
      <c r="C26" s="5" t="s">
        <v>17</v>
      </c>
      <c r="D26" s="5" t="s">
        <v>638</v>
      </c>
      <c r="E26" s="9" t="s">
        <v>639</v>
      </c>
      <c r="F26" s="5" t="s">
        <v>612</v>
      </c>
      <c r="G26" s="5">
        <v>7</v>
      </c>
      <c r="H26" s="5">
        <v>4.5</v>
      </c>
      <c r="I26" s="5">
        <v>37.6</v>
      </c>
      <c r="J26" s="5">
        <v>34</v>
      </c>
      <c r="K26" s="5">
        <f t="shared" si="1"/>
        <v>76.1</v>
      </c>
      <c r="L26" s="5">
        <v>0</v>
      </c>
      <c r="M26" s="5" t="s">
        <v>640</v>
      </c>
      <c r="N26" s="10" t="s">
        <v>825</v>
      </c>
      <c r="O26" s="5"/>
      <c r="P26" s="5" t="s">
        <v>614</v>
      </c>
    </row>
    <row r="27" spans="1:16" s="8" customFormat="1" ht="156" customHeight="1">
      <c r="A27" s="5" t="s">
        <v>16</v>
      </c>
      <c r="B27" s="10">
        <v>26</v>
      </c>
      <c r="C27" s="5" t="s">
        <v>17</v>
      </c>
      <c r="D27" s="5" t="s">
        <v>641</v>
      </c>
      <c r="E27" s="5" t="s">
        <v>642</v>
      </c>
      <c r="F27" s="10" t="s">
        <v>612</v>
      </c>
      <c r="G27" s="5">
        <v>7</v>
      </c>
      <c r="H27" s="5">
        <v>4</v>
      </c>
      <c r="I27" s="5">
        <v>32.8</v>
      </c>
      <c r="J27" s="5">
        <v>38.8</v>
      </c>
      <c r="K27" s="5">
        <f t="shared" si="1"/>
        <v>75.6</v>
      </c>
      <c r="L27" s="5">
        <v>0</v>
      </c>
      <c r="M27" s="5" t="s">
        <v>528</v>
      </c>
      <c r="N27" s="10" t="s">
        <v>825</v>
      </c>
      <c r="O27" s="5"/>
      <c r="P27" s="5" t="s">
        <v>614</v>
      </c>
    </row>
    <row r="28" spans="1:16" s="26" customFormat="1" ht="156" customHeight="1">
      <c r="A28" s="9" t="s">
        <v>16</v>
      </c>
      <c r="B28" s="10">
        <v>27</v>
      </c>
      <c r="C28" s="9" t="s">
        <v>17</v>
      </c>
      <c r="D28" s="5" t="s">
        <v>526</v>
      </c>
      <c r="E28" s="5" t="s">
        <v>527</v>
      </c>
      <c r="F28" s="5" t="s">
        <v>513</v>
      </c>
      <c r="G28" s="5">
        <v>7</v>
      </c>
      <c r="H28" s="5">
        <v>8</v>
      </c>
      <c r="I28" s="5">
        <v>34</v>
      </c>
      <c r="J28" s="5">
        <v>33.6</v>
      </c>
      <c r="K28" s="5">
        <f t="shared" si="1"/>
        <v>75.6</v>
      </c>
      <c r="L28" s="5">
        <v>0</v>
      </c>
      <c r="M28" s="5" t="s">
        <v>528</v>
      </c>
      <c r="N28" s="10" t="s">
        <v>825</v>
      </c>
      <c r="O28" s="5"/>
      <c r="P28" s="5" t="s">
        <v>514</v>
      </c>
    </row>
    <row r="29" spans="1:16" s="30" customFormat="1" ht="156" customHeight="1">
      <c r="A29" s="10" t="s">
        <v>16</v>
      </c>
      <c r="B29" s="10">
        <v>28</v>
      </c>
      <c r="C29" s="10" t="s">
        <v>17</v>
      </c>
      <c r="D29" s="5" t="s">
        <v>643</v>
      </c>
      <c r="E29" s="9" t="s">
        <v>644</v>
      </c>
      <c r="F29" s="52" t="s">
        <v>612</v>
      </c>
      <c r="G29" s="5">
        <v>7</v>
      </c>
      <c r="H29" s="5">
        <v>4</v>
      </c>
      <c r="I29" s="5">
        <v>35.2</v>
      </c>
      <c r="J29" s="5">
        <v>35.2</v>
      </c>
      <c r="K29" s="5">
        <f t="shared" si="1"/>
        <v>74.4</v>
      </c>
      <c r="L29" s="5">
        <v>0</v>
      </c>
      <c r="M29" s="5" t="s">
        <v>645</v>
      </c>
      <c r="N29" s="10" t="s">
        <v>825</v>
      </c>
      <c r="O29" s="5"/>
      <c r="P29" s="10" t="s">
        <v>614</v>
      </c>
    </row>
    <row r="30" spans="1:16" s="8" customFormat="1" ht="156" customHeight="1">
      <c r="A30" s="5" t="s">
        <v>16</v>
      </c>
      <c r="B30" s="10">
        <v>29</v>
      </c>
      <c r="C30" s="5" t="s">
        <v>17</v>
      </c>
      <c r="D30" s="9" t="s">
        <v>760</v>
      </c>
      <c r="E30" s="9" t="s">
        <v>761</v>
      </c>
      <c r="F30" s="5" t="s">
        <v>732</v>
      </c>
      <c r="G30" s="5">
        <v>7</v>
      </c>
      <c r="H30" s="5">
        <v>10.4</v>
      </c>
      <c r="I30" s="5">
        <v>29.4</v>
      </c>
      <c r="J30" s="5">
        <v>34.6</v>
      </c>
      <c r="K30" s="5">
        <f t="shared" si="1"/>
        <v>74.4</v>
      </c>
      <c r="L30" s="5">
        <v>0</v>
      </c>
      <c r="M30" s="5">
        <v>74.4</v>
      </c>
      <c r="N30" s="10" t="s">
        <v>825</v>
      </c>
      <c r="O30" s="5"/>
      <c r="P30" s="5" t="s">
        <v>733</v>
      </c>
    </row>
    <row r="31" spans="1:16" s="8" customFormat="1" ht="156" customHeight="1">
      <c r="A31" s="5" t="s">
        <v>16</v>
      </c>
      <c r="B31" s="10">
        <v>30</v>
      </c>
      <c r="C31" s="5" t="s">
        <v>17</v>
      </c>
      <c r="D31" s="9" t="s">
        <v>762</v>
      </c>
      <c r="E31" s="9" t="s">
        <v>763</v>
      </c>
      <c r="F31" s="5" t="s">
        <v>732</v>
      </c>
      <c r="G31" s="5">
        <v>7</v>
      </c>
      <c r="H31" s="5">
        <v>12</v>
      </c>
      <c r="I31" s="5">
        <v>28</v>
      </c>
      <c r="J31" s="5">
        <v>34</v>
      </c>
      <c r="K31" s="5">
        <f t="shared" si="1"/>
        <v>74</v>
      </c>
      <c r="L31" s="5">
        <v>0</v>
      </c>
      <c r="M31" s="5">
        <v>74</v>
      </c>
      <c r="N31" s="10" t="s">
        <v>825</v>
      </c>
      <c r="O31" s="5"/>
      <c r="P31" s="5" t="s">
        <v>733</v>
      </c>
    </row>
    <row r="32" spans="1:16" s="32" customFormat="1" ht="156" customHeight="1">
      <c r="A32" s="5" t="s">
        <v>16</v>
      </c>
      <c r="B32" s="10">
        <v>31</v>
      </c>
      <c r="C32" s="5" t="s">
        <v>17</v>
      </c>
      <c r="D32" s="9" t="s">
        <v>764</v>
      </c>
      <c r="E32" s="9" t="s">
        <v>765</v>
      </c>
      <c r="F32" s="5" t="s">
        <v>732</v>
      </c>
      <c r="G32" s="5">
        <v>7</v>
      </c>
      <c r="H32" s="5">
        <v>12</v>
      </c>
      <c r="I32" s="5">
        <v>28</v>
      </c>
      <c r="J32" s="5">
        <v>34</v>
      </c>
      <c r="K32" s="5">
        <f t="shared" si="1"/>
        <v>74</v>
      </c>
      <c r="L32" s="5">
        <v>0</v>
      </c>
      <c r="M32" s="5">
        <v>74</v>
      </c>
      <c r="N32" s="10" t="s">
        <v>825</v>
      </c>
      <c r="O32" s="5"/>
      <c r="P32" s="5" t="s">
        <v>733</v>
      </c>
    </row>
    <row r="33" spans="1:16" s="8" customFormat="1" ht="156" customHeight="1">
      <c r="A33" s="22" t="s">
        <v>16</v>
      </c>
      <c r="B33" s="10">
        <v>32</v>
      </c>
      <c r="C33" s="22" t="s">
        <v>17</v>
      </c>
      <c r="D33" s="22" t="s">
        <v>486</v>
      </c>
      <c r="E33" s="22" t="s">
        <v>487</v>
      </c>
      <c r="F33" s="22" t="s">
        <v>469</v>
      </c>
      <c r="G33" s="22">
        <v>7</v>
      </c>
      <c r="H33" s="22">
        <v>5.6</v>
      </c>
      <c r="I33" s="22">
        <v>40</v>
      </c>
      <c r="J33" s="22">
        <v>27</v>
      </c>
      <c r="K33" s="22">
        <f t="shared" si="1"/>
        <v>72.6</v>
      </c>
      <c r="L33" s="5">
        <v>0</v>
      </c>
      <c r="M33" s="22">
        <v>72.6</v>
      </c>
      <c r="N33" s="10" t="s">
        <v>825</v>
      </c>
      <c r="O33" s="22"/>
      <c r="P33" s="22" t="s">
        <v>483</v>
      </c>
    </row>
    <row r="34" spans="1:16" s="30" customFormat="1" ht="156" customHeight="1">
      <c r="A34" s="5" t="s">
        <v>16</v>
      </c>
      <c r="B34" s="10">
        <v>33</v>
      </c>
      <c r="C34" s="5" t="s">
        <v>17</v>
      </c>
      <c r="D34" s="5" t="s">
        <v>646</v>
      </c>
      <c r="E34" s="9" t="s">
        <v>647</v>
      </c>
      <c r="F34" s="5" t="s">
        <v>612</v>
      </c>
      <c r="G34" s="5">
        <v>7</v>
      </c>
      <c r="H34" s="22">
        <v>3.2</v>
      </c>
      <c r="I34" s="22">
        <v>36.4</v>
      </c>
      <c r="J34" s="5">
        <v>32.8</v>
      </c>
      <c r="K34" s="5">
        <f t="shared" si="1"/>
        <v>72.4</v>
      </c>
      <c r="L34" s="5">
        <v>0</v>
      </c>
      <c r="M34" s="5" t="s">
        <v>648</v>
      </c>
      <c r="N34" s="10" t="s">
        <v>825</v>
      </c>
      <c r="O34" s="5"/>
      <c r="P34" s="5" t="s">
        <v>614</v>
      </c>
    </row>
    <row r="35" spans="1:16" s="26" customFormat="1" ht="156" customHeight="1">
      <c r="A35" s="9" t="s">
        <v>16</v>
      </c>
      <c r="B35" s="10">
        <v>34</v>
      </c>
      <c r="C35" s="9" t="s">
        <v>17</v>
      </c>
      <c r="D35" s="5" t="s">
        <v>529</v>
      </c>
      <c r="E35" s="5" t="s">
        <v>530</v>
      </c>
      <c r="F35" s="5" t="s">
        <v>513</v>
      </c>
      <c r="G35" s="5">
        <v>7</v>
      </c>
      <c r="H35" s="5">
        <v>8.2</v>
      </c>
      <c r="I35" s="5">
        <v>28</v>
      </c>
      <c r="J35" s="5">
        <v>32</v>
      </c>
      <c r="K35" s="5">
        <f t="shared" si="1"/>
        <v>68.2</v>
      </c>
      <c r="L35" s="5">
        <v>0</v>
      </c>
      <c r="M35" s="5">
        <v>68.2</v>
      </c>
      <c r="N35" s="10" t="s">
        <v>825</v>
      </c>
      <c r="O35" s="5"/>
      <c r="P35" s="5" t="s">
        <v>514</v>
      </c>
    </row>
    <row r="36" spans="1:16" s="8" customFormat="1" ht="156" customHeight="1">
      <c r="A36" s="9" t="s">
        <v>16</v>
      </c>
      <c r="B36" s="10">
        <v>35</v>
      </c>
      <c r="C36" s="9" t="s">
        <v>17</v>
      </c>
      <c r="D36" s="40" t="s">
        <v>324</v>
      </c>
      <c r="E36" s="9" t="s">
        <v>325</v>
      </c>
      <c r="F36" s="5" t="s">
        <v>295</v>
      </c>
      <c r="G36" s="5">
        <v>7</v>
      </c>
      <c r="H36" s="5">
        <v>13.6</v>
      </c>
      <c r="I36" s="5">
        <v>23.83</v>
      </c>
      <c r="J36" s="5">
        <v>30</v>
      </c>
      <c r="K36" s="5">
        <f t="shared" si="1"/>
        <v>67.43</v>
      </c>
      <c r="L36" s="10">
        <v>0</v>
      </c>
      <c r="M36" s="10">
        <v>67.43</v>
      </c>
      <c r="N36" s="10" t="s">
        <v>825</v>
      </c>
      <c r="O36" s="10"/>
      <c r="P36" s="5" t="s">
        <v>292</v>
      </c>
    </row>
    <row r="37" spans="1:16" s="8" customFormat="1" ht="156" customHeight="1">
      <c r="A37" s="22" t="s">
        <v>16</v>
      </c>
      <c r="B37" s="10">
        <v>36</v>
      </c>
      <c r="C37" s="22" t="s">
        <v>17</v>
      </c>
      <c r="D37" s="22" t="s">
        <v>488</v>
      </c>
      <c r="E37" s="22" t="s">
        <v>489</v>
      </c>
      <c r="F37" s="22" t="s">
        <v>469</v>
      </c>
      <c r="G37" s="22">
        <v>7</v>
      </c>
      <c r="H37" s="22">
        <v>16.8</v>
      </c>
      <c r="I37" s="22">
        <v>20</v>
      </c>
      <c r="J37" s="22">
        <v>26</v>
      </c>
      <c r="K37" s="22">
        <f t="shared" si="1"/>
        <v>62.8</v>
      </c>
      <c r="L37" s="5">
        <v>0</v>
      </c>
      <c r="M37" s="22">
        <v>62.8</v>
      </c>
      <c r="N37" s="10" t="s">
        <v>825</v>
      </c>
      <c r="O37" s="22"/>
      <c r="P37" s="22" t="s">
        <v>483</v>
      </c>
    </row>
    <row r="38" spans="1:16" s="8" customFormat="1" ht="156" customHeight="1">
      <c r="A38" s="9" t="s">
        <v>16</v>
      </c>
      <c r="B38" s="10">
        <v>37</v>
      </c>
      <c r="C38" s="9" t="s">
        <v>17</v>
      </c>
      <c r="D38" s="5" t="s">
        <v>67</v>
      </c>
      <c r="E38" s="9" t="s">
        <v>68</v>
      </c>
      <c r="F38" s="5" t="s">
        <v>54</v>
      </c>
      <c r="G38" s="5">
        <v>7</v>
      </c>
      <c r="H38" s="5">
        <v>8.8</v>
      </c>
      <c r="I38" s="5">
        <v>27.3</v>
      </c>
      <c r="J38" s="5">
        <v>25.4</v>
      </c>
      <c r="K38" s="5">
        <f t="shared" si="1"/>
        <v>61.5</v>
      </c>
      <c r="L38" s="10">
        <v>0</v>
      </c>
      <c r="M38" s="5">
        <v>61.5</v>
      </c>
      <c r="N38" s="10" t="s">
        <v>825</v>
      </c>
      <c r="O38" s="5"/>
      <c r="P38" s="5" t="s">
        <v>62</v>
      </c>
    </row>
    <row r="39" spans="1:16" s="29" customFormat="1" ht="156" customHeight="1">
      <c r="A39" s="9" t="s">
        <v>16</v>
      </c>
      <c r="B39" s="10">
        <v>38</v>
      </c>
      <c r="C39" s="9" t="s">
        <v>17</v>
      </c>
      <c r="D39" s="5" t="s">
        <v>69</v>
      </c>
      <c r="E39" s="9" t="s">
        <v>70</v>
      </c>
      <c r="F39" s="5" t="s">
        <v>54</v>
      </c>
      <c r="G39" s="5">
        <v>7</v>
      </c>
      <c r="H39" s="5">
        <v>8.8</v>
      </c>
      <c r="I39" s="5">
        <v>24.3</v>
      </c>
      <c r="J39" s="5">
        <v>25.9</v>
      </c>
      <c r="K39" s="5">
        <f t="shared" si="1"/>
        <v>59</v>
      </c>
      <c r="L39" s="5">
        <v>0</v>
      </c>
      <c r="M39" s="5">
        <v>59</v>
      </c>
      <c r="N39" s="10" t="s">
        <v>825</v>
      </c>
      <c r="O39" s="5"/>
      <c r="P39" s="5" t="s">
        <v>62</v>
      </c>
    </row>
    <row r="40" spans="1:16" s="29" customFormat="1" ht="156" customHeight="1">
      <c r="A40" s="9" t="s">
        <v>16</v>
      </c>
      <c r="B40" s="10">
        <v>39</v>
      </c>
      <c r="C40" s="9" t="s">
        <v>17</v>
      </c>
      <c r="D40" s="5" t="s">
        <v>531</v>
      </c>
      <c r="E40" s="9" t="s">
        <v>532</v>
      </c>
      <c r="F40" s="5" t="s">
        <v>513</v>
      </c>
      <c r="G40" s="5">
        <v>7</v>
      </c>
      <c r="H40" s="14">
        <v>7.2</v>
      </c>
      <c r="I40" s="5">
        <v>23.1</v>
      </c>
      <c r="J40" s="5">
        <v>27.8</v>
      </c>
      <c r="K40" s="14">
        <f t="shared" si="1"/>
        <v>58.1</v>
      </c>
      <c r="L40" s="5">
        <v>0</v>
      </c>
      <c r="M40" s="5">
        <v>58.1</v>
      </c>
      <c r="N40" s="10" t="s">
        <v>825</v>
      </c>
      <c r="O40" s="5"/>
      <c r="P40" s="5" t="s">
        <v>514</v>
      </c>
    </row>
    <row r="41" spans="1:16" s="8" customFormat="1" ht="156" customHeight="1">
      <c r="A41" s="9" t="s">
        <v>16</v>
      </c>
      <c r="B41" s="10">
        <v>40</v>
      </c>
      <c r="C41" s="9" t="s">
        <v>17</v>
      </c>
      <c r="D41" s="5" t="s">
        <v>71</v>
      </c>
      <c r="E41" s="9" t="s">
        <v>72</v>
      </c>
      <c r="F41" s="5" t="s">
        <v>54</v>
      </c>
      <c r="G41" s="5">
        <v>7</v>
      </c>
      <c r="H41" s="5">
        <v>8</v>
      </c>
      <c r="I41" s="5">
        <v>25.1</v>
      </c>
      <c r="J41" s="5">
        <v>23.1</v>
      </c>
      <c r="K41" s="5">
        <f t="shared" si="1"/>
        <v>56.2</v>
      </c>
      <c r="L41" s="10">
        <v>0</v>
      </c>
      <c r="M41" s="10">
        <v>56.2</v>
      </c>
      <c r="N41" s="10" t="s">
        <v>825</v>
      </c>
      <c r="O41" s="10"/>
      <c r="P41" s="5" t="s">
        <v>62</v>
      </c>
    </row>
    <row r="42" spans="1:16" s="8" customFormat="1" ht="156" customHeight="1">
      <c r="A42" s="9" t="s">
        <v>16</v>
      </c>
      <c r="B42" s="10">
        <v>41</v>
      </c>
      <c r="C42" s="9" t="s">
        <v>17</v>
      </c>
      <c r="D42" s="5" t="s">
        <v>73</v>
      </c>
      <c r="E42" s="9" t="s">
        <v>74</v>
      </c>
      <c r="F42" s="5" t="s">
        <v>54</v>
      </c>
      <c r="G42" s="5">
        <v>7</v>
      </c>
      <c r="H42" s="5">
        <v>8</v>
      </c>
      <c r="I42" s="5">
        <v>22.1</v>
      </c>
      <c r="J42" s="5">
        <v>24.4</v>
      </c>
      <c r="K42" s="5">
        <f t="shared" si="1"/>
        <v>54.5</v>
      </c>
      <c r="L42" s="10">
        <v>0</v>
      </c>
      <c r="M42" s="5">
        <v>54.5</v>
      </c>
      <c r="N42" s="10" t="s">
        <v>825</v>
      </c>
      <c r="O42" s="5"/>
      <c r="P42" s="5" t="s">
        <v>62</v>
      </c>
    </row>
    <row r="43" spans="1:16" s="29" customFormat="1" ht="156" customHeight="1">
      <c r="A43" s="9" t="s">
        <v>16</v>
      </c>
      <c r="B43" s="10">
        <v>42</v>
      </c>
      <c r="C43" s="9" t="s">
        <v>17</v>
      </c>
      <c r="D43" s="5" t="s">
        <v>452</v>
      </c>
      <c r="E43" s="5" t="s">
        <v>453</v>
      </c>
      <c r="F43" s="10" t="s">
        <v>449</v>
      </c>
      <c r="G43" s="11" t="s">
        <v>454</v>
      </c>
      <c r="H43" s="5">
        <v>3.2</v>
      </c>
      <c r="I43" s="5">
        <v>40</v>
      </c>
      <c r="J43" s="5">
        <v>8</v>
      </c>
      <c r="K43" s="5">
        <f t="shared" si="1"/>
        <v>51.2</v>
      </c>
      <c r="L43" s="9">
        <v>0</v>
      </c>
      <c r="M43" s="5">
        <f>K43</f>
        <v>51.2</v>
      </c>
      <c r="N43" s="10" t="s">
        <v>825</v>
      </c>
      <c r="O43" s="5"/>
      <c r="P43" s="5" t="s">
        <v>450</v>
      </c>
    </row>
    <row r="44" spans="1:16" s="30" customFormat="1" ht="156" customHeight="1">
      <c r="A44" s="9" t="s">
        <v>16</v>
      </c>
      <c r="B44" s="10">
        <v>43</v>
      </c>
      <c r="C44" s="9" t="s">
        <v>17</v>
      </c>
      <c r="D44" s="5" t="s">
        <v>75</v>
      </c>
      <c r="E44" s="9" t="s">
        <v>76</v>
      </c>
      <c r="F44" s="5" t="s">
        <v>54</v>
      </c>
      <c r="G44" s="5">
        <v>7</v>
      </c>
      <c r="H44" s="5">
        <v>4</v>
      </c>
      <c r="I44" s="5">
        <v>20.8</v>
      </c>
      <c r="J44" s="5">
        <v>23.4</v>
      </c>
      <c r="K44" s="5">
        <f t="shared" si="1"/>
        <v>48.2</v>
      </c>
      <c r="L44" s="10">
        <v>0</v>
      </c>
      <c r="M44" s="5">
        <v>48.2</v>
      </c>
      <c r="N44" s="10" t="s">
        <v>825</v>
      </c>
      <c r="O44" s="5"/>
      <c r="P44" s="5" t="s">
        <v>62</v>
      </c>
    </row>
    <row r="45" spans="1:16" s="8" customFormat="1" ht="156" customHeight="1">
      <c r="A45" s="9" t="s">
        <v>16</v>
      </c>
      <c r="B45" s="10">
        <v>44</v>
      </c>
      <c r="C45" s="9" t="s">
        <v>17</v>
      </c>
      <c r="D45" s="40" t="s">
        <v>794</v>
      </c>
      <c r="E45" s="9" t="s">
        <v>795</v>
      </c>
      <c r="F45" s="5" t="s">
        <v>796</v>
      </c>
      <c r="G45" s="5">
        <v>7</v>
      </c>
      <c r="H45" s="5">
        <v>20</v>
      </c>
      <c r="I45" s="5">
        <v>4</v>
      </c>
      <c r="J45" s="5">
        <v>18</v>
      </c>
      <c r="K45" s="5">
        <f t="shared" si="1"/>
        <v>42</v>
      </c>
      <c r="L45" s="10"/>
      <c r="M45" s="5">
        <v>42</v>
      </c>
      <c r="N45" s="10" t="s">
        <v>825</v>
      </c>
      <c r="O45" s="5"/>
      <c r="P45" s="5" t="s">
        <v>797</v>
      </c>
    </row>
    <row r="46" spans="1:16" s="29" customFormat="1" ht="156" customHeight="1">
      <c r="A46" s="9" t="s">
        <v>16</v>
      </c>
      <c r="B46" s="10">
        <v>45</v>
      </c>
      <c r="C46" s="9" t="s">
        <v>17</v>
      </c>
      <c r="D46" s="5" t="s">
        <v>798</v>
      </c>
      <c r="E46" s="9" t="s">
        <v>799</v>
      </c>
      <c r="F46" s="5" t="s">
        <v>796</v>
      </c>
      <c r="G46" s="5">
        <v>7</v>
      </c>
      <c r="H46" s="5">
        <v>20</v>
      </c>
      <c r="I46" s="5">
        <v>5</v>
      </c>
      <c r="J46" s="5">
        <v>10</v>
      </c>
      <c r="K46" s="5">
        <f t="shared" si="1"/>
        <v>35</v>
      </c>
      <c r="L46" s="5"/>
      <c r="M46" s="5">
        <v>35</v>
      </c>
      <c r="N46" s="10" t="s">
        <v>825</v>
      </c>
      <c r="O46" s="5"/>
      <c r="P46" s="5" t="s">
        <v>797</v>
      </c>
    </row>
    <row r="47" spans="1:16" s="8" customFormat="1" ht="156" customHeight="1">
      <c r="A47" s="9" t="s">
        <v>16</v>
      </c>
      <c r="B47" s="10">
        <v>46</v>
      </c>
      <c r="C47" s="9" t="s">
        <v>17</v>
      </c>
      <c r="D47" s="5" t="s">
        <v>691</v>
      </c>
      <c r="E47" s="10" t="s">
        <v>692</v>
      </c>
      <c r="F47" s="10" t="s">
        <v>693</v>
      </c>
      <c r="G47" s="5" t="s">
        <v>101</v>
      </c>
      <c r="H47" s="5">
        <v>6.4</v>
      </c>
      <c r="I47" s="5">
        <v>0</v>
      </c>
      <c r="J47" s="5">
        <v>20.5</v>
      </c>
      <c r="K47" s="5">
        <f t="shared" si="1"/>
        <v>26.9</v>
      </c>
      <c r="L47" s="5">
        <v>0</v>
      </c>
      <c r="M47" s="7">
        <f aca="true" t="shared" si="2" ref="M47:M52">K47</f>
        <v>26.9</v>
      </c>
      <c r="N47" s="10" t="s">
        <v>825</v>
      </c>
      <c r="O47" s="5"/>
      <c r="P47" s="5" t="s">
        <v>666</v>
      </c>
    </row>
    <row r="48" spans="1:16" s="8" customFormat="1" ht="156" customHeight="1">
      <c r="A48" s="9" t="s">
        <v>16</v>
      </c>
      <c r="B48" s="10">
        <v>47</v>
      </c>
      <c r="C48" s="9" t="s">
        <v>17</v>
      </c>
      <c r="D48" s="5" t="s">
        <v>694</v>
      </c>
      <c r="E48" s="5" t="s">
        <v>695</v>
      </c>
      <c r="F48" s="10" t="s">
        <v>693</v>
      </c>
      <c r="G48" s="5" t="s">
        <v>101</v>
      </c>
      <c r="H48" s="5">
        <v>5.6</v>
      </c>
      <c r="I48" s="5">
        <v>0</v>
      </c>
      <c r="J48" s="5">
        <v>20</v>
      </c>
      <c r="K48" s="5">
        <f t="shared" si="1"/>
        <v>25.6</v>
      </c>
      <c r="L48" s="5">
        <v>0</v>
      </c>
      <c r="M48" s="7">
        <f t="shared" si="2"/>
        <v>25.6</v>
      </c>
      <c r="N48" s="10" t="s">
        <v>825</v>
      </c>
      <c r="O48" s="5"/>
      <c r="P48" s="5" t="s">
        <v>666</v>
      </c>
    </row>
    <row r="49" spans="1:16" s="8" customFormat="1" ht="156" customHeight="1">
      <c r="A49" s="9" t="s">
        <v>16</v>
      </c>
      <c r="B49" s="10">
        <v>48</v>
      </c>
      <c r="C49" s="9" t="s">
        <v>17</v>
      </c>
      <c r="D49" s="5" t="s">
        <v>696</v>
      </c>
      <c r="E49" s="5" t="s">
        <v>697</v>
      </c>
      <c r="F49" s="10" t="s">
        <v>693</v>
      </c>
      <c r="G49" s="5" t="s">
        <v>105</v>
      </c>
      <c r="H49" s="5">
        <v>5.6</v>
      </c>
      <c r="I49" s="5">
        <v>0</v>
      </c>
      <c r="J49" s="5">
        <v>0</v>
      </c>
      <c r="K49" s="5">
        <f t="shared" si="1"/>
        <v>5.6</v>
      </c>
      <c r="L49" s="5">
        <v>0</v>
      </c>
      <c r="M49" s="7">
        <f t="shared" si="2"/>
        <v>5.6</v>
      </c>
      <c r="N49" s="10" t="s">
        <v>825</v>
      </c>
      <c r="O49" s="5"/>
      <c r="P49" s="5" t="s">
        <v>666</v>
      </c>
    </row>
    <row r="50" spans="1:16" s="30" customFormat="1" ht="156" customHeight="1">
      <c r="A50" s="9" t="s">
        <v>16</v>
      </c>
      <c r="B50" s="10">
        <v>49</v>
      </c>
      <c r="C50" s="9" t="s">
        <v>17</v>
      </c>
      <c r="D50" s="5" t="s">
        <v>698</v>
      </c>
      <c r="E50" s="5" t="s">
        <v>699</v>
      </c>
      <c r="F50" s="10" t="s">
        <v>693</v>
      </c>
      <c r="G50" s="5" t="s">
        <v>105</v>
      </c>
      <c r="H50" s="5">
        <v>4</v>
      </c>
      <c r="I50" s="5">
        <v>0</v>
      </c>
      <c r="J50" s="5">
        <v>0</v>
      </c>
      <c r="K50" s="5">
        <f t="shared" si="1"/>
        <v>4</v>
      </c>
      <c r="L50" s="5">
        <v>0</v>
      </c>
      <c r="M50" s="7">
        <f t="shared" si="2"/>
        <v>4</v>
      </c>
      <c r="N50" s="10" t="s">
        <v>825</v>
      </c>
      <c r="O50" s="5"/>
      <c r="P50" s="5" t="s">
        <v>666</v>
      </c>
    </row>
    <row r="51" spans="1:16" s="8" customFormat="1" ht="156" customHeight="1">
      <c r="A51" s="9" t="s">
        <v>16</v>
      </c>
      <c r="B51" s="10">
        <v>50</v>
      </c>
      <c r="C51" s="9" t="s">
        <v>17</v>
      </c>
      <c r="D51" s="5" t="s">
        <v>700</v>
      </c>
      <c r="E51" s="5" t="s">
        <v>701</v>
      </c>
      <c r="F51" s="10" t="s">
        <v>693</v>
      </c>
      <c r="G51" s="5" t="s">
        <v>105</v>
      </c>
      <c r="H51" s="5">
        <v>3.2</v>
      </c>
      <c r="I51" s="5">
        <v>0</v>
      </c>
      <c r="J51" s="5">
        <v>0</v>
      </c>
      <c r="K51" s="5">
        <f t="shared" si="1"/>
        <v>3.2</v>
      </c>
      <c r="L51" s="5">
        <v>0</v>
      </c>
      <c r="M51" s="7">
        <f t="shared" si="2"/>
        <v>3.2</v>
      </c>
      <c r="N51" s="10" t="s">
        <v>825</v>
      </c>
      <c r="O51" s="5"/>
      <c r="P51" s="5" t="s">
        <v>666</v>
      </c>
    </row>
    <row r="52" spans="1:16" s="30" customFormat="1" ht="156" customHeight="1">
      <c r="A52" s="9" t="s">
        <v>16</v>
      </c>
      <c r="B52" s="10">
        <v>51</v>
      </c>
      <c r="C52" s="9" t="s">
        <v>17</v>
      </c>
      <c r="D52" s="5" t="s">
        <v>702</v>
      </c>
      <c r="E52" s="5" t="s">
        <v>703</v>
      </c>
      <c r="F52" s="10" t="s">
        <v>693</v>
      </c>
      <c r="G52" s="5" t="s">
        <v>105</v>
      </c>
      <c r="H52" s="5">
        <v>2.4</v>
      </c>
      <c r="I52" s="5">
        <v>0</v>
      </c>
      <c r="J52" s="5">
        <v>0</v>
      </c>
      <c r="K52" s="5">
        <f t="shared" si="1"/>
        <v>2.4</v>
      </c>
      <c r="L52" s="5">
        <v>0</v>
      </c>
      <c r="M52" s="7">
        <f t="shared" si="2"/>
        <v>2.4</v>
      </c>
      <c r="N52" s="10" t="s">
        <v>825</v>
      </c>
      <c r="O52" s="5"/>
      <c r="P52" s="5" t="s">
        <v>666</v>
      </c>
    </row>
    <row r="54" ht="15.75">
      <c r="M54" s="6">
        <f>SUM(M2:M53)</f>
        <v>2766.079999999999</v>
      </c>
    </row>
  </sheetData>
  <sheetProtection/>
  <printOptions/>
  <pageMargins left="0.7" right="0.7" top="0.75" bottom="0.75" header="0.3" footer="0.3"/>
  <pageSetup horizontalDpi="180" verticalDpi="18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50" zoomScaleNormal="61" zoomScaleSheetLayoutView="50" zoomScalePageLayoutView="0" workbookViewId="0" topLeftCell="A11">
      <selection activeCell="N9" sqref="N9:N15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20.140625" style="3" customWidth="1"/>
    <col min="4" max="4" width="10.7109375" style="3" customWidth="1"/>
    <col min="5" max="5" width="27.421875" style="3" customWidth="1"/>
    <col min="6" max="6" width="36.421875" style="3" customWidth="1"/>
    <col min="7" max="7" width="7.140625" style="3" bestFit="1" customWidth="1"/>
    <col min="8" max="8" width="9.7109375" style="3" customWidth="1"/>
    <col min="9" max="9" width="9.421875" style="3" customWidth="1"/>
    <col min="10" max="10" width="10.140625" style="3" customWidth="1"/>
    <col min="11" max="11" width="8.140625" style="3" bestFit="1" customWidth="1"/>
    <col min="12" max="12" width="19.421875" style="3" customWidth="1"/>
    <col min="13" max="13" width="24.00390625" style="3" customWidth="1"/>
    <col min="14" max="14" width="20.57421875" style="3" customWidth="1"/>
    <col min="15" max="15" width="14.28125" style="3" customWidth="1"/>
    <col min="16" max="16" width="19.7109375" style="3" customWidth="1"/>
    <col min="17" max="16384" width="9.140625" style="4" customWidth="1"/>
  </cols>
  <sheetData>
    <row r="1" spans="1:16" s="20" customFormat="1" ht="126.75" customHeight="1">
      <c r="A1" s="7" t="s">
        <v>6</v>
      </c>
      <c r="B1" s="7" t="s">
        <v>0</v>
      </c>
      <c r="C1" s="7" t="s">
        <v>11</v>
      </c>
      <c r="D1" s="7" t="s">
        <v>1</v>
      </c>
      <c r="E1" s="7" t="s">
        <v>2</v>
      </c>
      <c r="F1" s="7" t="s">
        <v>12</v>
      </c>
      <c r="G1" s="7" t="s">
        <v>9</v>
      </c>
      <c r="H1" s="7" t="s">
        <v>13</v>
      </c>
      <c r="I1" s="7" t="s">
        <v>14</v>
      </c>
      <c r="J1" s="7" t="s">
        <v>15</v>
      </c>
      <c r="K1" s="7"/>
      <c r="L1" s="7" t="s">
        <v>4</v>
      </c>
      <c r="M1" s="7" t="s">
        <v>8</v>
      </c>
      <c r="N1" s="7" t="s">
        <v>10</v>
      </c>
      <c r="O1" s="7" t="s">
        <v>5</v>
      </c>
      <c r="P1" s="7" t="s">
        <v>3</v>
      </c>
    </row>
    <row r="2" spans="1:16" s="26" customFormat="1" ht="126.75" customHeight="1">
      <c r="A2" s="9" t="s">
        <v>16</v>
      </c>
      <c r="B2" s="5">
        <v>1</v>
      </c>
      <c r="C2" s="9" t="s">
        <v>17</v>
      </c>
      <c r="D2" s="40" t="s">
        <v>386</v>
      </c>
      <c r="E2" s="9" t="s">
        <v>387</v>
      </c>
      <c r="F2" s="10" t="s">
        <v>291</v>
      </c>
      <c r="G2" s="5">
        <v>8</v>
      </c>
      <c r="H2" s="5">
        <v>19.04</v>
      </c>
      <c r="I2" s="5">
        <v>40</v>
      </c>
      <c r="J2" s="5">
        <v>40</v>
      </c>
      <c r="K2" s="5">
        <f>SUM(H2:J2)</f>
        <v>99.03999999999999</v>
      </c>
      <c r="L2" s="10">
        <v>0</v>
      </c>
      <c r="M2" s="5">
        <v>99.04</v>
      </c>
      <c r="N2" s="66" t="s">
        <v>365</v>
      </c>
      <c r="O2" s="5"/>
      <c r="P2" s="5" t="s">
        <v>382</v>
      </c>
    </row>
    <row r="3" spans="1:16" s="8" customFormat="1" ht="96.75" customHeight="1">
      <c r="A3" s="9" t="s">
        <v>16</v>
      </c>
      <c r="B3" s="5">
        <v>2</v>
      </c>
      <c r="C3" s="9" t="s">
        <v>17</v>
      </c>
      <c r="D3" s="5" t="s">
        <v>533</v>
      </c>
      <c r="E3" s="9" t="s">
        <v>534</v>
      </c>
      <c r="F3" s="5" t="s">
        <v>513</v>
      </c>
      <c r="G3" s="5">
        <v>8</v>
      </c>
      <c r="H3" s="5">
        <v>20</v>
      </c>
      <c r="I3" s="5">
        <v>40</v>
      </c>
      <c r="J3" s="5" t="s">
        <v>535</v>
      </c>
      <c r="K3" s="5">
        <v>97.9</v>
      </c>
      <c r="L3" s="10">
        <v>0</v>
      </c>
      <c r="M3" s="5">
        <v>97.9</v>
      </c>
      <c r="N3" s="66" t="s">
        <v>365</v>
      </c>
      <c r="O3" s="5"/>
      <c r="P3" s="5" t="s">
        <v>514</v>
      </c>
    </row>
    <row r="4" spans="1:16" s="33" customFormat="1" ht="126.75" customHeight="1" thickBot="1">
      <c r="A4" s="9" t="s">
        <v>16</v>
      </c>
      <c r="B4" s="5">
        <v>3</v>
      </c>
      <c r="C4" s="9" t="s">
        <v>17</v>
      </c>
      <c r="D4" s="40" t="s">
        <v>422</v>
      </c>
      <c r="E4" s="9" t="s">
        <v>423</v>
      </c>
      <c r="F4" s="5" t="s">
        <v>424</v>
      </c>
      <c r="G4" s="5">
        <v>8</v>
      </c>
      <c r="H4" s="5">
        <v>17</v>
      </c>
      <c r="I4" s="5">
        <v>40</v>
      </c>
      <c r="J4" s="5">
        <v>40</v>
      </c>
      <c r="K4" s="5">
        <f>SUM(H4:J4)</f>
        <v>97</v>
      </c>
      <c r="L4" s="10">
        <v>0</v>
      </c>
      <c r="M4" s="5">
        <v>97</v>
      </c>
      <c r="N4" s="67" t="s">
        <v>835</v>
      </c>
      <c r="O4" s="5"/>
      <c r="P4" s="5" t="s">
        <v>418</v>
      </c>
    </row>
    <row r="5" spans="1:16" s="8" customFormat="1" ht="90" customHeight="1">
      <c r="A5" s="53" t="s">
        <v>16</v>
      </c>
      <c r="B5" s="5">
        <v>4</v>
      </c>
      <c r="C5" s="53" t="s">
        <v>17</v>
      </c>
      <c r="D5" s="5" t="s">
        <v>468</v>
      </c>
      <c r="E5" s="5" t="s">
        <v>834</v>
      </c>
      <c r="F5" s="54" t="s">
        <v>469</v>
      </c>
      <c r="G5" s="5">
        <v>8</v>
      </c>
      <c r="H5" s="5">
        <v>18.3</v>
      </c>
      <c r="I5" s="5">
        <v>38</v>
      </c>
      <c r="J5" s="7">
        <v>40</v>
      </c>
      <c r="K5" s="5">
        <v>96.3</v>
      </c>
      <c r="L5" s="10">
        <v>0</v>
      </c>
      <c r="M5" s="5">
        <v>96.3</v>
      </c>
      <c r="N5" s="67" t="s">
        <v>835</v>
      </c>
      <c r="O5" s="5"/>
      <c r="P5" s="5" t="s">
        <v>470</v>
      </c>
    </row>
    <row r="6" spans="1:16" s="26" customFormat="1" ht="126.75" customHeight="1">
      <c r="A6" s="9" t="s">
        <v>16</v>
      </c>
      <c r="B6" s="5">
        <v>5</v>
      </c>
      <c r="C6" s="9" t="s">
        <v>17</v>
      </c>
      <c r="D6" s="40" t="s">
        <v>168</v>
      </c>
      <c r="E6" s="9" t="s">
        <v>169</v>
      </c>
      <c r="F6" s="5" t="s">
        <v>134</v>
      </c>
      <c r="G6" s="15">
        <v>8</v>
      </c>
      <c r="H6" s="15">
        <v>20</v>
      </c>
      <c r="I6" s="15">
        <v>35</v>
      </c>
      <c r="J6" s="15">
        <v>40</v>
      </c>
      <c r="K6" s="15">
        <f>SUM(H6:J6)</f>
        <v>95</v>
      </c>
      <c r="L6" s="10">
        <v>0</v>
      </c>
      <c r="M6" s="15">
        <f>SUM(H6+I6+J6)</f>
        <v>95</v>
      </c>
      <c r="N6" s="67" t="s">
        <v>835</v>
      </c>
      <c r="O6" s="5"/>
      <c r="P6" s="5" t="s">
        <v>170</v>
      </c>
    </row>
    <row r="7" spans="1:16" s="33" customFormat="1" ht="126.75" customHeight="1">
      <c r="A7" s="9" t="s">
        <v>16</v>
      </c>
      <c r="B7" s="5">
        <v>6</v>
      </c>
      <c r="C7" s="9" t="s">
        <v>17</v>
      </c>
      <c r="D7" s="40" t="s">
        <v>425</v>
      </c>
      <c r="E7" s="9" t="s">
        <v>426</v>
      </c>
      <c r="F7" s="5" t="s">
        <v>427</v>
      </c>
      <c r="G7" s="5">
        <v>8</v>
      </c>
      <c r="H7" s="5">
        <v>15</v>
      </c>
      <c r="I7" s="5">
        <v>40</v>
      </c>
      <c r="J7" s="5">
        <v>40</v>
      </c>
      <c r="K7" s="5">
        <f>SUM(H7:J7)</f>
        <v>95</v>
      </c>
      <c r="L7" s="10">
        <v>0</v>
      </c>
      <c r="M7" s="9">
        <v>95</v>
      </c>
      <c r="N7" s="67" t="s">
        <v>835</v>
      </c>
      <c r="O7" s="9"/>
      <c r="P7" s="5" t="s">
        <v>418</v>
      </c>
    </row>
    <row r="8" spans="1:16" s="29" customFormat="1" ht="63">
      <c r="A8" s="9" t="s">
        <v>16</v>
      </c>
      <c r="B8" s="5">
        <v>7</v>
      </c>
      <c r="C8" s="9" t="s">
        <v>17</v>
      </c>
      <c r="D8" s="5" t="s">
        <v>536</v>
      </c>
      <c r="E8" s="9" t="s">
        <v>537</v>
      </c>
      <c r="F8" s="5" t="s">
        <v>513</v>
      </c>
      <c r="G8" s="5">
        <v>8</v>
      </c>
      <c r="H8" s="5">
        <v>16</v>
      </c>
      <c r="I8" s="5" t="s">
        <v>538</v>
      </c>
      <c r="J8" s="5">
        <v>40</v>
      </c>
      <c r="K8" s="5">
        <v>94.9</v>
      </c>
      <c r="L8" s="10">
        <v>0</v>
      </c>
      <c r="M8" s="5">
        <v>94.9</v>
      </c>
      <c r="N8" s="67" t="s">
        <v>835</v>
      </c>
      <c r="O8" s="5"/>
      <c r="P8" s="5" t="s">
        <v>514</v>
      </c>
    </row>
    <row r="9" spans="1:16" s="26" customFormat="1" ht="126.75" customHeight="1">
      <c r="A9" s="9" t="s">
        <v>16</v>
      </c>
      <c r="B9" s="5">
        <v>8</v>
      </c>
      <c r="C9" s="9" t="s">
        <v>17</v>
      </c>
      <c r="D9" s="10" t="s">
        <v>577</v>
      </c>
      <c r="E9" s="9" t="s">
        <v>578</v>
      </c>
      <c r="F9" s="10" t="s">
        <v>565</v>
      </c>
      <c r="G9" s="5">
        <v>8</v>
      </c>
      <c r="H9" s="5">
        <v>13.6</v>
      </c>
      <c r="I9" s="5">
        <v>40</v>
      </c>
      <c r="J9" s="5">
        <v>40</v>
      </c>
      <c r="K9" s="10">
        <f>SUM(H9:J9)</f>
        <v>93.6</v>
      </c>
      <c r="L9" s="10">
        <v>0</v>
      </c>
      <c r="M9" s="10">
        <v>93.6</v>
      </c>
      <c r="N9" s="5" t="s">
        <v>836</v>
      </c>
      <c r="O9" s="10"/>
      <c r="P9" s="5" t="s">
        <v>566</v>
      </c>
    </row>
    <row r="10" spans="1:16" s="29" customFormat="1" ht="78.75">
      <c r="A10" s="9" t="s">
        <v>16</v>
      </c>
      <c r="B10" s="5">
        <v>9</v>
      </c>
      <c r="C10" s="9" t="s">
        <v>17</v>
      </c>
      <c r="D10" s="5" t="s">
        <v>217</v>
      </c>
      <c r="E10" s="9" t="s">
        <v>218</v>
      </c>
      <c r="F10" s="5" t="s">
        <v>190</v>
      </c>
      <c r="G10" s="5">
        <v>8</v>
      </c>
      <c r="H10" s="5">
        <v>16.8</v>
      </c>
      <c r="I10" s="5">
        <v>38</v>
      </c>
      <c r="J10" s="5">
        <v>38</v>
      </c>
      <c r="K10" s="5">
        <v>92.8</v>
      </c>
      <c r="L10" s="10">
        <v>0</v>
      </c>
      <c r="M10" s="5">
        <v>92.8</v>
      </c>
      <c r="N10" s="5" t="s">
        <v>836</v>
      </c>
      <c r="O10" s="5"/>
      <c r="P10" s="5" t="s">
        <v>187</v>
      </c>
    </row>
    <row r="11" spans="1:16" s="27" customFormat="1" ht="126.75" customHeight="1">
      <c r="A11" s="5" t="s">
        <v>16</v>
      </c>
      <c r="B11" s="5">
        <v>10</v>
      </c>
      <c r="C11" s="5" t="s">
        <v>17</v>
      </c>
      <c r="D11" s="5" t="s">
        <v>766</v>
      </c>
      <c r="E11" s="5" t="s">
        <v>767</v>
      </c>
      <c r="F11" s="5" t="s">
        <v>732</v>
      </c>
      <c r="G11" s="5" t="s">
        <v>768</v>
      </c>
      <c r="H11" s="5">
        <v>14.4</v>
      </c>
      <c r="I11" s="5">
        <v>40</v>
      </c>
      <c r="J11" s="5">
        <v>38.14</v>
      </c>
      <c r="K11" s="5">
        <f aca="true" t="shared" si="0" ref="K11:K27">SUM(H11:J11)</f>
        <v>92.53999999999999</v>
      </c>
      <c r="L11" s="10">
        <v>0</v>
      </c>
      <c r="M11" s="5">
        <v>92.5</v>
      </c>
      <c r="N11" s="5" t="s">
        <v>836</v>
      </c>
      <c r="O11" s="5"/>
      <c r="P11" s="5" t="s">
        <v>753</v>
      </c>
    </row>
    <row r="12" spans="1:16" s="26" customFormat="1" ht="126.75" customHeight="1">
      <c r="A12" s="5" t="s">
        <v>16</v>
      </c>
      <c r="B12" s="5">
        <v>11</v>
      </c>
      <c r="C12" s="5" t="s">
        <v>17</v>
      </c>
      <c r="D12" s="5" t="s">
        <v>649</v>
      </c>
      <c r="E12" s="9" t="s">
        <v>650</v>
      </c>
      <c r="F12" s="5" t="s">
        <v>612</v>
      </c>
      <c r="G12" s="5">
        <v>8</v>
      </c>
      <c r="H12" s="5">
        <v>12</v>
      </c>
      <c r="I12" s="5">
        <v>40</v>
      </c>
      <c r="J12" s="5">
        <v>40</v>
      </c>
      <c r="K12" s="5">
        <f t="shared" si="0"/>
        <v>92</v>
      </c>
      <c r="L12" s="10">
        <v>0</v>
      </c>
      <c r="M12" s="5">
        <v>92</v>
      </c>
      <c r="N12" s="5" t="s">
        <v>836</v>
      </c>
      <c r="O12" s="5"/>
      <c r="P12" s="5" t="s">
        <v>614</v>
      </c>
    </row>
    <row r="13" spans="1:16" s="8" customFormat="1" ht="156" customHeight="1">
      <c r="A13" s="22" t="s">
        <v>16</v>
      </c>
      <c r="B13" s="5">
        <v>12</v>
      </c>
      <c r="C13" s="22" t="s">
        <v>17</v>
      </c>
      <c r="D13" s="5" t="s">
        <v>471</v>
      </c>
      <c r="E13" s="5" t="s">
        <v>472</v>
      </c>
      <c r="F13" s="22" t="s">
        <v>469</v>
      </c>
      <c r="G13" s="5">
        <v>8</v>
      </c>
      <c r="H13" s="5">
        <v>18</v>
      </c>
      <c r="I13" s="55">
        <v>37</v>
      </c>
      <c r="J13" s="5">
        <v>35</v>
      </c>
      <c r="K13" s="5">
        <f t="shared" si="0"/>
        <v>90</v>
      </c>
      <c r="L13" s="10">
        <v>0</v>
      </c>
      <c r="M13" s="5">
        <v>90</v>
      </c>
      <c r="N13" s="5" t="s">
        <v>836</v>
      </c>
      <c r="O13" s="5"/>
      <c r="P13" s="10" t="s">
        <v>470</v>
      </c>
    </row>
    <row r="14" spans="1:16" s="33" customFormat="1" ht="126.75" customHeight="1">
      <c r="A14" s="9" t="s">
        <v>16</v>
      </c>
      <c r="B14" s="5">
        <v>13</v>
      </c>
      <c r="C14" s="9" t="s">
        <v>17</v>
      </c>
      <c r="D14" s="40" t="s">
        <v>428</v>
      </c>
      <c r="E14" s="9" t="s">
        <v>429</v>
      </c>
      <c r="F14" s="5" t="s">
        <v>424</v>
      </c>
      <c r="G14" s="5">
        <v>8</v>
      </c>
      <c r="H14" s="5">
        <v>16</v>
      </c>
      <c r="I14" s="5">
        <v>34</v>
      </c>
      <c r="J14" s="5">
        <v>39</v>
      </c>
      <c r="K14" s="5">
        <f t="shared" si="0"/>
        <v>89</v>
      </c>
      <c r="L14" s="10">
        <v>0</v>
      </c>
      <c r="M14" s="5">
        <v>89</v>
      </c>
      <c r="N14" s="5" t="s">
        <v>836</v>
      </c>
      <c r="O14" s="5"/>
      <c r="P14" s="5" t="s">
        <v>418</v>
      </c>
    </row>
    <row r="15" spans="1:16" s="29" customFormat="1" ht="126.75" customHeight="1">
      <c r="A15" s="9" t="s">
        <v>16</v>
      </c>
      <c r="B15" s="5">
        <v>14</v>
      </c>
      <c r="C15" s="9" t="s">
        <v>17</v>
      </c>
      <c r="D15" s="5" t="s">
        <v>326</v>
      </c>
      <c r="E15" s="9" t="s">
        <v>327</v>
      </c>
      <c r="F15" s="5" t="s">
        <v>295</v>
      </c>
      <c r="G15" s="5">
        <v>8</v>
      </c>
      <c r="H15" s="5">
        <v>15.2</v>
      </c>
      <c r="I15" s="5">
        <v>40</v>
      </c>
      <c r="J15" s="5">
        <v>33.68</v>
      </c>
      <c r="K15" s="5">
        <f t="shared" si="0"/>
        <v>88.88</v>
      </c>
      <c r="L15" s="10">
        <v>0</v>
      </c>
      <c r="M15" s="5">
        <v>88.88</v>
      </c>
      <c r="N15" s="5" t="s">
        <v>836</v>
      </c>
      <c r="O15" s="5"/>
      <c r="P15" s="5" t="s">
        <v>300</v>
      </c>
    </row>
    <row r="16" spans="1:16" s="29" customFormat="1" ht="126.75" customHeight="1">
      <c r="A16" s="9" t="s">
        <v>16</v>
      </c>
      <c r="B16" s="5">
        <v>15</v>
      </c>
      <c r="C16" s="9" t="s">
        <v>17</v>
      </c>
      <c r="D16" s="5" t="s">
        <v>128</v>
      </c>
      <c r="E16" s="9" t="s">
        <v>129</v>
      </c>
      <c r="F16" s="5" t="s">
        <v>123</v>
      </c>
      <c r="G16" s="5">
        <v>8</v>
      </c>
      <c r="H16" s="5">
        <v>17.6</v>
      </c>
      <c r="I16" s="5">
        <v>40</v>
      </c>
      <c r="J16" s="5">
        <v>31</v>
      </c>
      <c r="K16" s="5">
        <f t="shared" si="0"/>
        <v>88.6</v>
      </c>
      <c r="L16" s="10">
        <v>0</v>
      </c>
      <c r="M16" s="5">
        <v>88.6</v>
      </c>
      <c r="N16" s="10" t="s">
        <v>825</v>
      </c>
      <c r="O16" s="5"/>
      <c r="P16" s="5" t="s">
        <v>125</v>
      </c>
    </row>
    <row r="17" spans="1:16" s="27" customFormat="1" ht="126.75" customHeight="1">
      <c r="A17" s="9" t="s">
        <v>16</v>
      </c>
      <c r="B17" s="5">
        <v>16</v>
      </c>
      <c r="C17" s="9" t="s">
        <v>17</v>
      </c>
      <c r="D17" s="40" t="s">
        <v>388</v>
      </c>
      <c r="E17" s="9" t="s">
        <v>389</v>
      </c>
      <c r="F17" s="10" t="s">
        <v>291</v>
      </c>
      <c r="G17" s="5">
        <v>8</v>
      </c>
      <c r="H17" s="5">
        <v>20</v>
      </c>
      <c r="I17" s="5">
        <v>31.9</v>
      </c>
      <c r="J17" s="5">
        <v>35</v>
      </c>
      <c r="K17" s="5">
        <f t="shared" si="0"/>
        <v>86.9</v>
      </c>
      <c r="L17" s="10">
        <v>0</v>
      </c>
      <c r="M17" s="5">
        <v>86.9</v>
      </c>
      <c r="N17" s="10" t="s">
        <v>825</v>
      </c>
      <c r="O17" s="5"/>
      <c r="P17" s="5" t="s">
        <v>382</v>
      </c>
    </row>
    <row r="18" spans="1:16" s="26" customFormat="1" ht="126.75" customHeight="1">
      <c r="A18" s="5" t="s">
        <v>16</v>
      </c>
      <c r="B18" s="5">
        <v>17</v>
      </c>
      <c r="C18" s="5" t="s">
        <v>17</v>
      </c>
      <c r="D18" s="5" t="s">
        <v>769</v>
      </c>
      <c r="E18" s="5" t="s">
        <v>770</v>
      </c>
      <c r="F18" s="5" t="s">
        <v>732</v>
      </c>
      <c r="G18" s="5" t="s">
        <v>771</v>
      </c>
      <c r="H18" s="15">
        <v>8</v>
      </c>
      <c r="I18" s="5">
        <v>38.73</v>
      </c>
      <c r="J18" s="5">
        <v>40</v>
      </c>
      <c r="K18" s="15">
        <f t="shared" si="0"/>
        <v>86.72999999999999</v>
      </c>
      <c r="L18" s="10">
        <v>0</v>
      </c>
      <c r="M18" s="5">
        <v>86.7</v>
      </c>
      <c r="N18" s="10" t="s">
        <v>825</v>
      </c>
      <c r="O18" s="5"/>
      <c r="P18" s="5" t="s">
        <v>753</v>
      </c>
    </row>
    <row r="19" spans="1:16" s="26" customFormat="1" ht="126.75" customHeight="1" thickBot="1">
      <c r="A19" s="9" t="s">
        <v>16</v>
      </c>
      <c r="B19" s="5">
        <v>18</v>
      </c>
      <c r="C19" s="9" t="s">
        <v>17</v>
      </c>
      <c r="D19" s="40" t="s">
        <v>330</v>
      </c>
      <c r="E19" s="9" t="s">
        <v>331</v>
      </c>
      <c r="F19" s="5" t="s">
        <v>295</v>
      </c>
      <c r="G19" s="5">
        <v>8</v>
      </c>
      <c r="H19" s="5">
        <v>20</v>
      </c>
      <c r="I19" s="5">
        <v>26.3</v>
      </c>
      <c r="J19" s="5">
        <v>40</v>
      </c>
      <c r="K19" s="5">
        <f t="shared" si="0"/>
        <v>86.3</v>
      </c>
      <c r="L19" s="10">
        <v>0</v>
      </c>
      <c r="M19" s="5">
        <v>86.3</v>
      </c>
      <c r="N19" s="10" t="s">
        <v>825</v>
      </c>
      <c r="O19" s="5"/>
      <c r="P19" s="5" t="s">
        <v>300</v>
      </c>
    </row>
    <row r="20" spans="1:16" s="26" customFormat="1" ht="126.75" customHeight="1" thickBot="1">
      <c r="A20" s="5" t="s">
        <v>16</v>
      </c>
      <c r="B20" s="5">
        <v>19</v>
      </c>
      <c r="C20" s="5" t="s">
        <v>17</v>
      </c>
      <c r="D20" s="5" t="s">
        <v>772</v>
      </c>
      <c r="E20" s="56" t="s">
        <v>773</v>
      </c>
      <c r="F20" s="5" t="s">
        <v>732</v>
      </c>
      <c r="G20" s="5" t="s">
        <v>768</v>
      </c>
      <c r="H20" s="15">
        <v>16</v>
      </c>
      <c r="I20" s="5">
        <v>34.57</v>
      </c>
      <c r="J20" s="5">
        <v>35.4</v>
      </c>
      <c r="K20" s="15">
        <f t="shared" si="0"/>
        <v>85.97</v>
      </c>
      <c r="L20" s="10">
        <v>0</v>
      </c>
      <c r="M20" s="15">
        <v>86</v>
      </c>
      <c r="N20" s="10" t="s">
        <v>825</v>
      </c>
      <c r="O20" s="5"/>
      <c r="P20" s="5" t="s">
        <v>753</v>
      </c>
    </row>
    <row r="21" spans="1:16" s="27" customFormat="1" ht="126.75" customHeight="1">
      <c r="A21" s="9" t="s">
        <v>16</v>
      </c>
      <c r="B21" s="5">
        <v>20</v>
      </c>
      <c r="C21" s="9" t="s">
        <v>17</v>
      </c>
      <c r="D21" s="40" t="s">
        <v>328</v>
      </c>
      <c r="E21" s="9" t="s">
        <v>329</v>
      </c>
      <c r="F21" s="5" t="s">
        <v>295</v>
      </c>
      <c r="G21" s="5">
        <v>8</v>
      </c>
      <c r="H21" s="5">
        <v>20</v>
      </c>
      <c r="I21" s="5">
        <v>27.19</v>
      </c>
      <c r="J21" s="5">
        <v>37.89</v>
      </c>
      <c r="K21" s="5">
        <f t="shared" si="0"/>
        <v>85.08</v>
      </c>
      <c r="L21" s="10">
        <v>0</v>
      </c>
      <c r="M21" s="5">
        <v>85.08</v>
      </c>
      <c r="N21" s="10" t="s">
        <v>825</v>
      </c>
      <c r="O21" s="5"/>
      <c r="P21" s="5" t="s">
        <v>300</v>
      </c>
    </row>
    <row r="22" spans="1:16" s="26" customFormat="1" ht="126.75" customHeight="1">
      <c r="A22" s="5" t="s">
        <v>16</v>
      </c>
      <c r="B22" s="5">
        <v>21</v>
      </c>
      <c r="C22" s="5" t="s">
        <v>17</v>
      </c>
      <c r="D22" s="5" t="s">
        <v>651</v>
      </c>
      <c r="E22" s="9" t="s">
        <v>652</v>
      </c>
      <c r="F22" s="5" t="s">
        <v>612</v>
      </c>
      <c r="G22" s="5">
        <v>8</v>
      </c>
      <c r="H22" s="5">
        <v>8</v>
      </c>
      <c r="I22" s="5">
        <v>38.8</v>
      </c>
      <c r="J22" s="5">
        <v>38.8</v>
      </c>
      <c r="K22" s="5">
        <f t="shared" si="0"/>
        <v>85.6</v>
      </c>
      <c r="L22" s="10">
        <v>0</v>
      </c>
      <c r="M22" s="5" t="s">
        <v>653</v>
      </c>
      <c r="N22" s="10" t="s">
        <v>825</v>
      </c>
      <c r="O22" s="5"/>
      <c r="P22" s="5" t="s">
        <v>614</v>
      </c>
    </row>
    <row r="23" spans="1:16" s="34" customFormat="1" ht="126.75" customHeight="1">
      <c r="A23" s="22" t="s">
        <v>16</v>
      </c>
      <c r="B23" s="5">
        <v>22</v>
      </c>
      <c r="C23" s="22" t="s">
        <v>17</v>
      </c>
      <c r="D23" s="22" t="s">
        <v>490</v>
      </c>
      <c r="E23" s="22" t="s">
        <v>474</v>
      </c>
      <c r="F23" s="22" t="s">
        <v>469</v>
      </c>
      <c r="G23" s="22">
        <v>8</v>
      </c>
      <c r="H23" s="22">
        <v>11.5</v>
      </c>
      <c r="I23" s="22">
        <v>38</v>
      </c>
      <c r="J23" s="22">
        <v>36</v>
      </c>
      <c r="K23" s="22">
        <f t="shared" si="0"/>
        <v>85.5</v>
      </c>
      <c r="L23" s="10">
        <v>0</v>
      </c>
      <c r="M23" s="22">
        <v>85.5</v>
      </c>
      <c r="N23" s="10" t="s">
        <v>825</v>
      </c>
      <c r="O23" s="22"/>
      <c r="P23" s="22" t="s">
        <v>470</v>
      </c>
    </row>
    <row r="24" spans="1:16" s="26" customFormat="1" ht="126.75" customHeight="1">
      <c r="A24" s="9" t="s">
        <v>16</v>
      </c>
      <c r="B24" s="5">
        <v>23</v>
      </c>
      <c r="C24" s="9" t="s">
        <v>17</v>
      </c>
      <c r="D24" s="40" t="s">
        <v>219</v>
      </c>
      <c r="E24" s="9" t="s">
        <v>220</v>
      </c>
      <c r="F24" s="5" t="s">
        <v>190</v>
      </c>
      <c r="G24" s="5">
        <v>8</v>
      </c>
      <c r="H24" s="5">
        <v>12</v>
      </c>
      <c r="I24" s="5">
        <v>36</v>
      </c>
      <c r="J24" s="5">
        <v>37</v>
      </c>
      <c r="K24" s="5">
        <f t="shared" si="0"/>
        <v>85</v>
      </c>
      <c r="L24" s="10">
        <v>0</v>
      </c>
      <c r="M24" s="5">
        <v>85</v>
      </c>
      <c r="N24" s="10" t="s">
        <v>825</v>
      </c>
      <c r="O24" s="5"/>
      <c r="P24" s="5" t="s">
        <v>187</v>
      </c>
    </row>
    <row r="25" spans="1:16" s="27" customFormat="1" ht="126.75" customHeight="1">
      <c r="A25" s="9" t="s">
        <v>16</v>
      </c>
      <c r="B25" s="5">
        <v>24</v>
      </c>
      <c r="C25" s="9" t="s">
        <v>17</v>
      </c>
      <c r="D25" s="10" t="s">
        <v>579</v>
      </c>
      <c r="E25" s="9" t="s">
        <v>580</v>
      </c>
      <c r="F25" s="10" t="s">
        <v>565</v>
      </c>
      <c r="G25" s="5">
        <v>8</v>
      </c>
      <c r="H25" s="5">
        <v>6.4</v>
      </c>
      <c r="I25" s="5">
        <v>39</v>
      </c>
      <c r="J25" s="5">
        <v>38</v>
      </c>
      <c r="K25" s="5">
        <f t="shared" si="0"/>
        <v>83.4</v>
      </c>
      <c r="L25" s="10">
        <v>0</v>
      </c>
      <c r="M25" s="5">
        <v>83.4</v>
      </c>
      <c r="N25" s="10" t="s">
        <v>825</v>
      </c>
      <c r="O25" s="5"/>
      <c r="P25" s="5" t="s">
        <v>566</v>
      </c>
    </row>
    <row r="26" spans="1:16" s="30" customFormat="1" ht="156" customHeight="1">
      <c r="A26" s="22" t="s">
        <v>16</v>
      </c>
      <c r="B26" s="5">
        <v>25</v>
      </c>
      <c r="C26" s="22" t="s">
        <v>17</v>
      </c>
      <c r="D26" s="9" t="s">
        <v>477</v>
      </c>
      <c r="E26" s="5" t="s">
        <v>478</v>
      </c>
      <c r="F26" s="22" t="s">
        <v>469</v>
      </c>
      <c r="G26" s="5">
        <v>8</v>
      </c>
      <c r="H26" s="5">
        <v>17</v>
      </c>
      <c r="I26" s="5">
        <v>34</v>
      </c>
      <c r="J26" s="5">
        <v>32</v>
      </c>
      <c r="K26" s="5">
        <f t="shared" si="0"/>
        <v>83</v>
      </c>
      <c r="L26" s="10">
        <v>0</v>
      </c>
      <c r="M26" s="5">
        <v>83</v>
      </c>
      <c r="N26" s="10" t="s">
        <v>825</v>
      </c>
      <c r="O26" s="5"/>
      <c r="P26" s="5" t="s">
        <v>470</v>
      </c>
    </row>
    <row r="27" spans="1:16" s="26" customFormat="1" ht="126.75" customHeight="1">
      <c r="A27" s="9" t="s">
        <v>16</v>
      </c>
      <c r="B27" s="5">
        <v>26</v>
      </c>
      <c r="C27" s="9" t="s">
        <v>17</v>
      </c>
      <c r="D27" s="40" t="s">
        <v>130</v>
      </c>
      <c r="E27" s="9" t="s">
        <v>131</v>
      </c>
      <c r="F27" s="5" t="s">
        <v>123</v>
      </c>
      <c r="G27" s="5">
        <v>8</v>
      </c>
      <c r="H27" s="5">
        <v>17.6</v>
      </c>
      <c r="I27" s="5">
        <v>35</v>
      </c>
      <c r="J27" s="5">
        <v>30</v>
      </c>
      <c r="K27" s="5">
        <f t="shared" si="0"/>
        <v>82.6</v>
      </c>
      <c r="L27" s="10">
        <v>0</v>
      </c>
      <c r="M27" s="5">
        <v>82.6</v>
      </c>
      <c r="N27" s="10" t="s">
        <v>825</v>
      </c>
      <c r="O27" s="5"/>
      <c r="P27" s="5" t="s">
        <v>125</v>
      </c>
    </row>
    <row r="28" spans="1:16" s="37" customFormat="1" ht="131.25" customHeight="1">
      <c r="A28" s="5" t="s">
        <v>16</v>
      </c>
      <c r="B28" s="5">
        <v>27</v>
      </c>
      <c r="C28" s="5" t="s">
        <v>17</v>
      </c>
      <c r="D28" s="5" t="s">
        <v>107</v>
      </c>
      <c r="E28" s="10" t="s">
        <v>108</v>
      </c>
      <c r="F28" s="10" t="s">
        <v>86</v>
      </c>
      <c r="G28" s="5">
        <v>8</v>
      </c>
      <c r="H28" s="11" t="s">
        <v>109</v>
      </c>
      <c r="I28" s="5">
        <v>40</v>
      </c>
      <c r="J28" s="5">
        <v>33.2</v>
      </c>
      <c r="K28" s="5">
        <v>82</v>
      </c>
      <c r="L28" s="10">
        <v>0</v>
      </c>
      <c r="M28" s="5">
        <v>82</v>
      </c>
      <c r="N28" s="10" t="s">
        <v>825</v>
      </c>
      <c r="O28" s="5"/>
      <c r="P28" s="5" t="s">
        <v>110</v>
      </c>
    </row>
    <row r="29" spans="1:16" s="26" customFormat="1" ht="126.75" customHeight="1">
      <c r="A29" s="9" t="s">
        <v>16</v>
      </c>
      <c r="B29" s="5">
        <v>28</v>
      </c>
      <c r="C29" s="9" t="s">
        <v>17</v>
      </c>
      <c r="D29" s="40" t="s">
        <v>430</v>
      </c>
      <c r="E29" s="9" t="s">
        <v>431</v>
      </c>
      <c r="F29" s="5" t="s">
        <v>424</v>
      </c>
      <c r="G29" s="5">
        <v>8</v>
      </c>
      <c r="H29" s="5">
        <v>13</v>
      </c>
      <c r="I29" s="5">
        <v>36</v>
      </c>
      <c r="J29" s="5">
        <v>33</v>
      </c>
      <c r="K29" s="5">
        <f>SUM(H29:J29)</f>
        <v>82</v>
      </c>
      <c r="L29" s="10">
        <v>0</v>
      </c>
      <c r="M29" s="10">
        <v>82</v>
      </c>
      <c r="N29" s="10" t="s">
        <v>825</v>
      </c>
      <c r="O29" s="10"/>
      <c r="P29" s="5" t="s">
        <v>418</v>
      </c>
    </row>
    <row r="30" spans="1:16" s="26" customFormat="1" ht="126.75" customHeight="1">
      <c r="A30" s="9" t="s">
        <v>16</v>
      </c>
      <c r="B30" s="5">
        <v>29</v>
      </c>
      <c r="C30" s="9" t="s">
        <v>17</v>
      </c>
      <c r="D30" s="10" t="s">
        <v>581</v>
      </c>
      <c r="E30" s="9" t="s">
        <v>582</v>
      </c>
      <c r="F30" s="10" t="s">
        <v>565</v>
      </c>
      <c r="G30" s="5">
        <v>8</v>
      </c>
      <c r="H30" s="5">
        <v>4.8</v>
      </c>
      <c r="I30" s="5">
        <v>39</v>
      </c>
      <c r="J30" s="5">
        <v>38</v>
      </c>
      <c r="K30" s="5">
        <f>SUM(H30:J30)</f>
        <v>81.8</v>
      </c>
      <c r="L30" s="10">
        <v>0</v>
      </c>
      <c r="M30" s="5">
        <v>81.8</v>
      </c>
      <c r="N30" s="10" t="s">
        <v>825</v>
      </c>
      <c r="O30" s="5"/>
      <c r="P30" s="5" t="s">
        <v>566</v>
      </c>
    </row>
    <row r="31" spans="1:16" s="26" customFormat="1" ht="126.75" customHeight="1">
      <c r="A31" s="22" t="s">
        <v>16</v>
      </c>
      <c r="B31" s="5">
        <v>30</v>
      </c>
      <c r="C31" s="22" t="s">
        <v>17</v>
      </c>
      <c r="D31" s="22" t="s">
        <v>468</v>
      </c>
      <c r="E31" s="22" t="s">
        <v>491</v>
      </c>
      <c r="F31" s="22" t="s">
        <v>469</v>
      </c>
      <c r="G31" s="22">
        <v>8</v>
      </c>
      <c r="H31" s="22">
        <v>11.5</v>
      </c>
      <c r="I31" s="22">
        <v>34</v>
      </c>
      <c r="J31" s="22">
        <v>36</v>
      </c>
      <c r="K31" s="22">
        <f>SUM(H31:J31)</f>
        <v>81.5</v>
      </c>
      <c r="L31" s="10">
        <v>0</v>
      </c>
      <c r="M31" s="22">
        <v>81.5</v>
      </c>
      <c r="N31" s="10" t="s">
        <v>825</v>
      </c>
      <c r="O31" s="22"/>
      <c r="P31" s="22" t="s">
        <v>470</v>
      </c>
    </row>
    <row r="32" spans="1:16" s="30" customFormat="1" ht="110.25">
      <c r="A32" s="9" t="s">
        <v>16</v>
      </c>
      <c r="B32" s="5">
        <v>31</v>
      </c>
      <c r="C32" s="9" t="s">
        <v>17</v>
      </c>
      <c r="D32" s="40" t="s">
        <v>31</v>
      </c>
      <c r="E32" s="9" t="s">
        <v>30</v>
      </c>
      <c r="F32" s="5" t="str">
        <f>$F$28</f>
        <v>муниципальное общеобразовательное учреждение «Средняя общеобразовательная школа № 2 р.п.Сенной Вольского района Саратовской области"
</v>
      </c>
      <c r="G32" s="5" t="s">
        <v>27</v>
      </c>
      <c r="H32" s="5">
        <v>19</v>
      </c>
      <c r="I32" s="5">
        <v>30</v>
      </c>
      <c r="J32" s="5">
        <v>32</v>
      </c>
      <c r="K32" s="5">
        <v>81</v>
      </c>
      <c r="L32" s="10">
        <v>0</v>
      </c>
      <c r="M32" s="5">
        <v>81</v>
      </c>
      <c r="N32" s="10" t="s">
        <v>825</v>
      </c>
      <c r="O32" s="5"/>
      <c r="P32" s="5" t="str">
        <f>$P$28</f>
        <v>Усанов Сергей Викторович</v>
      </c>
    </row>
    <row r="33" spans="1:16" s="29" customFormat="1" ht="126.75" customHeight="1">
      <c r="A33" s="9" t="s">
        <v>16</v>
      </c>
      <c r="B33" s="5">
        <v>32</v>
      </c>
      <c r="C33" s="9" t="s">
        <v>17</v>
      </c>
      <c r="D33" s="5" t="s">
        <v>390</v>
      </c>
      <c r="E33" s="9" t="s">
        <v>391</v>
      </c>
      <c r="F33" s="10" t="s">
        <v>291</v>
      </c>
      <c r="G33" s="5">
        <v>8</v>
      </c>
      <c r="H33" s="5">
        <v>13.3</v>
      </c>
      <c r="I33" s="5">
        <v>39.8</v>
      </c>
      <c r="J33" s="5">
        <v>27.5</v>
      </c>
      <c r="K33" s="5">
        <f>SUM(H33:J33)</f>
        <v>80.6</v>
      </c>
      <c r="L33" s="10">
        <v>0</v>
      </c>
      <c r="M33" s="5">
        <v>80.6</v>
      </c>
      <c r="N33" s="10" t="s">
        <v>825</v>
      </c>
      <c r="O33" s="5"/>
      <c r="P33" s="5" t="s">
        <v>382</v>
      </c>
    </row>
    <row r="34" spans="1:16" s="8" customFormat="1" ht="156" customHeight="1">
      <c r="A34" s="22" t="s">
        <v>16</v>
      </c>
      <c r="B34" s="5">
        <v>33</v>
      </c>
      <c r="C34" s="22" t="s">
        <v>17</v>
      </c>
      <c r="D34" s="5" t="s">
        <v>479</v>
      </c>
      <c r="E34" s="9" t="s">
        <v>480</v>
      </c>
      <c r="F34" s="22" t="s">
        <v>469</v>
      </c>
      <c r="G34" s="5">
        <v>8</v>
      </c>
      <c r="H34" s="5">
        <v>16</v>
      </c>
      <c r="I34" s="5">
        <v>33</v>
      </c>
      <c r="J34" s="5">
        <v>31</v>
      </c>
      <c r="K34" s="5">
        <f>SUM(H34:J34)</f>
        <v>80</v>
      </c>
      <c r="L34" s="10">
        <v>0</v>
      </c>
      <c r="M34" s="5">
        <v>80</v>
      </c>
      <c r="N34" s="10" t="s">
        <v>825</v>
      </c>
      <c r="O34" s="5"/>
      <c r="P34" s="10" t="s">
        <v>470</v>
      </c>
    </row>
    <row r="35" spans="1:16" s="38" customFormat="1" ht="110.25">
      <c r="A35" s="5" t="s">
        <v>16</v>
      </c>
      <c r="B35" s="5">
        <v>34</v>
      </c>
      <c r="C35" s="5" t="s">
        <v>17</v>
      </c>
      <c r="D35" s="5" t="s">
        <v>107</v>
      </c>
      <c r="E35" s="9" t="s">
        <v>111</v>
      </c>
      <c r="F35" s="10" t="s">
        <v>86</v>
      </c>
      <c r="G35" s="5">
        <v>8</v>
      </c>
      <c r="H35" s="11" t="s">
        <v>109</v>
      </c>
      <c r="I35" s="5">
        <v>39</v>
      </c>
      <c r="J35" s="5">
        <v>32.1</v>
      </c>
      <c r="K35" s="5">
        <v>79.9</v>
      </c>
      <c r="L35" s="10">
        <v>0</v>
      </c>
      <c r="M35" s="5">
        <v>79.9</v>
      </c>
      <c r="N35" s="10" t="s">
        <v>825</v>
      </c>
      <c r="O35" s="5"/>
      <c r="P35" s="5" t="s">
        <v>110</v>
      </c>
    </row>
    <row r="36" spans="1:16" s="26" customFormat="1" ht="126.75" customHeight="1">
      <c r="A36" s="9" t="s">
        <v>16</v>
      </c>
      <c r="B36" s="5">
        <v>35</v>
      </c>
      <c r="C36" s="9" t="s">
        <v>17</v>
      </c>
      <c r="D36" s="40" t="s">
        <v>171</v>
      </c>
      <c r="E36" s="9" t="s">
        <v>172</v>
      </c>
      <c r="F36" s="5" t="s">
        <v>134</v>
      </c>
      <c r="G36" s="15">
        <v>8</v>
      </c>
      <c r="H36" s="15">
        <v>13.6</v>
      </c>
      <c r="I36" s="15">
        <v>30</v>
      </c>
      <c r="J36" s="15">
        <v>35.6</v>
      </c>
      <c r="K36" s="15">
        <f aca="true" t="shared" si="1" ref="K36:K43">SUM(H36:J36)</f>
        <v>79.2</v>
      </c>
      <c r="L36" s="10">
        <v>0</v>
      </c>
      <c r="M36" s="15">
        <v>79.2</v>
      </c>
      <c r="N36" s="10" t="s">
        <v>825</v>
      </c>
      <c r="O36" s="10"/>
      <c r="P36" s="5" t="s">
        <v>170</v>
      </c>
    </row>
    <row r="37" spans="1:16" s="27" customFormat="1" ht="126.75" customHeight="1">
      <c r="A37" s="9" t="s">
        <v>16</v>
      </c>
      <c r="B37" s="5">
        <v>36</v>
      </c>
      <c r="C37" s="9" t="s">
        <v>17</v>
      </c>
      <c r="D37" s="40" t="s">
        <v>221</v>
      </c>
      <c r="E37" s="9" t="s">
        <v>222</v>
      </c>
      <c r="F37" s="5" t="s">
        <v>190</v>
      </c>
      <c r="G37" s="5">
        <v>8</v>
      </c>
      <c r="H37" s="5">
        <v>12</v>
      </c>
      <c r="I37" s="5">
        <v>34</v>
      </c>
      <c r="J37" s="5">
        <v>33</v>
      </c>
      <c r="K37" s="5">
        <f t="shared" si="1"/>
        <v>79</v>
      </c>
      <c r="L37" s="10">
        <v>0</v>
      </c>
      <c r="M37" s="5">
        <v>79</v>
      </c>
      <c r="N37" s="10" t="s">
        <v>825</v>
      </c>
      <c r="O37" s="5"/>
      <c r="P37" s="5" t="s">
        <v>187</v>
      </c>
    </row>
    <row r="38" spans="1:16" s="26" customFormat="1" ht="126.75" customHeight="1">
      <c r="A38" s="9" t="s">
        <v>16</v>
      </c>
      <c r="B38" s="5">
        <v>37</v>
      </c>
      <c r="C38" s="9" t="s">
        <v>17</v>
      </c>
      <c r="D38" s="40" t="s">
        <v>428</v>
      </c>
      <c r="E38" s="9" t="s">
        <v>432</v>
      </c>
      <c r="F38" s="5" t="s">
        <v>424</v>
      </c>
      <c r="G38" s="5">
        <v>8</v>
      </c>
      <c r="H38" s="5">
        <v>9</v>
      </c>
      <c r="I38" s="5">
        <v>40</v>
      </c>
      <c r="J38" s="5">
        <v>30</v>
      </c>
      <c r="K38" s="5">
        <f t="shared" si="1"/>
        <v>79</v>
      </c>
      <c r="L38" s="10">
        <v>0</v>
      </c>
      <c r="M38" s="10">
        <v>79</v>
      </c>
      <c r="N38" s="10" t="s">
        <v>825</v>
      </c>
      <c r="O38" s="10"/>
      <c r="P38" s="5" t="s">
        <v>418</v>
      </c>
    </row>
    <row r="39" spans="1:16" s="29" customFormat="1" ht="126.75" customHeight="1">
      <c r="A39" s="9" t="s">
        <v>16</v>
      </c>
      <c r="B39" s="5">
        <v>38</v>
      </c>
      <c r="C39" s="9" t="s">
        <v>17</v>
      </c>
      <c r="D39" s="10" t="s">
        <v>583</v>
      </c>
      <c r="E39" s="9" t="s">
        <v>584</v>
      </c>
      <c r="F39" s="10" t="s">
        <v>565</v>
      </c>
      <c r="G39" s="11" t="s">
        <v>585</v>
      </c>
      <c r="H39" s="14">
        <v>1.6</v>
      </c>
      <c r="I39" s="5">
        <v>37</v>
      </c>
      <c r="J39" s="5">
        <v>37</v>
      </c>
      <c r="K39" s="14">
        <f t="shared" si="1"/>
        <v>75.6</v>
      </c>
      <c r="L39" s="10">
        <v>0</v>
      </c>
      <c r="M39" s="5">
        <v>75.6</v>
      </c>
      <c r="N39" s="10" t="s">
        <v>825</v>
      </c>
      <c r="O39" s="5"/>
      <c r="P39" s="5" t="s">
        <v>566</v>
      </c>
    </row>
    <row r="40" spans="1:16" s="26" customFormat="1" ht="126.75" customHeight="1">
      <c r="A40" s="9" t="s">
        <v>16</v>
      </c>
      <c r="B40" s="5">
        <v>39</v>
      </c>
      <c r="C40" s="9" t="s">
        <v>17</v>
      </c>
      <c r="D40" s="40" t="s">
        <v>332</v>
      </c>
      <c r="E40" s="9" t="s">
        <v>333</v>
      </c>
      <c r="F40" s="5" t="s">
        <v>295</v>
      </c>
      <c r="G40" s="5">
        <v>8</v>
      </c>
      <c r="H40" s="5">
        <v>20</v>
      </c>
      <c r="I40" s="5">
        <v>29.34</v>
      </c>
      <c r="J40" s="5">
        <v>25.26</v>
      </c>
      <c r="K40" s="5">
        <f t="shared" si="1"/>
        <v>74.60000000000001</v>
      </c>
      <c r="L40" s="10">
        <v>0</v>
      </c>
      <c r="M40" s="10">
        <v>74.6</v>
      </c>
      <c r="N40" s="10" t="s">
        <v>825</v>
      </c>
      <c r="O40" s="10"/>
      <c r="P40" s="5" t="s">
        <v>300</v>
      </c>
    </row>
    <row r="41" spans="1:16" s="26" customFormat="1" ht="126.75" customHeight="1">
      <c r="A41" s="9" t="s">
        <v>16</v>
      </c>
      <c r="B41" s="5">
        <v>40</v>
      </c>
      <c r="C41" s="9" t="s">
        <v>17</v>
      </c>
      <c r="D41" s="40" t="s">
        <v>433</v>
      </c>
      <c r="E41" s="9" t="s">
        <v>434</v>
      </c>
      <c r="F41" s="5" t="s">
        <v>435</v>
      </c>
      <c r="G41" s="5">
        <v>8</v>
      </c>
      <c r="H41" s="5">
        <v>23</v>
      </c>
      <c r="I41" s="5">
        <v>29</v>
      </c>
      <c r="J41" s="5">
        <v>20</v>
      </c>
      <c r="K41" s="5">
        <f t="shared" si="1"/>
        <v>72</v>
      </c>
      <c r="L41" s="10">
        <v>0</v>
      </c>
      <c r="M41" s="5">
        <v>72</v>
      </c>
      <c r="N41" s="10" t="s">
        <v>825</v>
      </c>
      <c r="O41" s="5"/>
      <c r="P41" s="5" t="s">
        <v>418</v>
      </c>
    </row>
    <row r="42" spans="1:16" s="26" customFormat="1" ht="126.75" customHeight="1">
      <c r="A42" s="9" t="s">
        <v>16</v>
      </c>
      <c r="B42" s="5">
        <v>41</v>
      </c>
      <c r="C42" s="9" t="s">
        <v>17</v>
      </c>
      <c r="D42" s="40" t="s">
        <v>334</v>
      </c>
      <c r="E42" s="9" t="s">
        <v>335</v>
      </c>
      <c r="F42" s="5" t="s">
        <v>295</v>
      </c>
      <c r="G42" s="5">
        <v>8</v>
      </c>
      <c r="H42" s="5">
        <v>20</v>
      </c>
      <c r="I42" s="5">
        <v>25</v>
      </c>
      <c r="J42" s="5">
        <v>25.26</v>
      </c>
      <c r="K42" s="5">
        <f t="shared" si="1"/>
        <v>70.26</v>
      </c>
      <c r="L42" s="10">
        <v>0</v>
      </c>
      <c r="M42" s="5">
        <v>70.26</v>
      </c>
      <c r="N42" s="10" t="s">
        <v>825</v>
      </c>
      <c r="O42" s="5"/>
      <c r="P42" s="5" t="s">
        <v>300</v>
      </c>
    </row>
    <row r="43" spans="1:16" s="27" customFormat="1" ht="126.75" customHeight="1">
      <c r="A43" s="9" t="s">
        <v>16</v>
      </c>
      <c r="B43" s="5">
        <v>42</v>
      </c>
      <c r="C43" s="9" t="s">
        <v>17</v>
      </c>
      <c r="D43" s="40" t="s">
        <v>173</v>
      </c>
      <c r="E43" s="9" t="s">
        <v>174</v>
      </c>
      <c r="F43" s="5" t="s">
        <v>134</v>
      </c>
      <c r="G43" s="15">
        <v>8</v>
      </c>
      <c r="H43" s="15">
        <v>12.7</v>
      </c>
      <c r="I43" s="15">
        <v>26</v>
      </c>
      <c r="J43" s="15">
        <v>30</v>
      </c>
      <c r="K43" s="15">
        <f t="shared" si="1"/>
        <v>68.7</v>
      </c>
      <c r="L43" s="10">
        <v>0</v>
      </c>
      <c r="M43" s="15">
        <f>SUM(H43+I43+J43)</f>
        <v>68.7</v>
      </c>
      <c r="N43" s="10" t="s">
        <v>825</v>
      </c>
      <c r="O43" s="5"/>
      <c r="P43" s="5" t="s">
        <v>170</v>
      </c>
    </row>
    <row r="44" spans="1:16" s="8" customFormat="1" ht="108" customHeight="1">
      <c r="A44" s="9" t="s">
        <v>16</v>
      </c>
      <c r="B44" s="5">
        <v>43</v>
      </c>
      <c r="C44" s="9" t="s">
        <v>17</v>
      </c>
      <c r="D44" s="40" t="s">
        <v>28</v>
      </c>
      <c r="E44" s="9" t="s">
        <v>26</v>
      </c>
      <c r="F44" s="5" t="str">
        <f>'[3]5 класс'!$F$2</f>
        <v>Муниципальное общеобразовательное учреждение "Средняя общеобразовательная школа № 47 р. п. Сенной Вольского района Саратовской области"</v>
      </c>
      <c r="G44" s="5" t="s">
        <v>27</v>
      </c>
      <c r="H44" s="5">
        <v>20</v>
      </c>
      <c r="I44" s="5">
        <v>25</v>
      </c>
      <c r="J44" s="5">
        <v>20</v>
      </c>
      <c r="K44" s="5">
        <v>65</v>
      </c>
      <c r="L44" s="10">
        <v>0</v>
      </c>
      <c r="M44" s="5">
        <v>65</v>
      </c>
      <c r="N44" s="10" t="s">
        <v>825</v>
      </c>
      <c r="O44" s="5"/>
      <c r="P44" s="5" t="str">
        <f>'[3]5 класс'!$R$2</f>
        <v>Серебряков Юрий Тимофеевич</v>
      </c>
    </row>
    <row r="45" spans="1:16" s="26" customFormat="1" ht="126.75" customHeight="1">
      <c r="A45" s="9" t="s">
        <v>16</v>
      </c>
      <c r="B45" s="5">
        <v>44</v>
      </c>
      <c r="C45" s="9" t="s">
        <v>17</v>
      </c>
      <c r="D45" s="40" t="s">
        <v>223</v>
      </c>
      <c r="E45" s="9" t="s">
        <v>224</v>
      </c>
      <c r="F45" s="5" t="s">
        <v>190</v>
      </c>
      <c r="G45" s="5">
        <v>8</v>
      </c>
      <c r="H45" s="5">
        <v>2.4</v>
      </c>
      <c r="I45" s="5">
        <v>31</v>
      </c>
      <c r="J45" s="5">
        <v>29</v>
      </c>
      <c r="K45" s="5">
        <f>SUM(H45:J45)</f>
        <v>62.4</v>
      </c>
      <c r="L45" s="10">
        <v>0</v>
      </c>
      <c r="M45" s="10">
        <v>62.4</v>
      </c>
      <c r="N45" s="10" t="s">
        <v>825</v>
      </c>
      <c r="O45" s="10"/>
      <c r="P45" s="5" t="s">
        <v>187</v>
      </c>
    </row>
    <row r="46" spans="1:16" s="26" customFormat="1" ht="126.75" customHeight="1">
      <c r="A46" s="9" t="s">
        <v>16</v>
      </c>
      <c r="B46" s="5">
        <v>45</v>
      </c>
      <c r="C46" s="9" t="s">
        <v>17</v>
      </c>
      <c r="D46" s="40" t="s">
        <v>438</v>
      </c>
      <c r="E46" s="9" t="s">
        <v>439</v>
      </c>
      <c r="F46" s="5" t="s">
        <v>424</v>
      </c>
      <c r="G46" s="5">
        <v>8</v>
      </c>
      <c r="H46" s="5">
        <v>17</v>
      </c>
      <c r="I46" s="5">
        <v>22</v>
      </c>
      <c r="J46" s="5">
        <v>23</v>
      </c>
      <c r="K46" s="5">
        <f>SUM(H46:J46)</f>
        <v>62</v>
      </c>
      <c r="L46" s="10">
        <v>0</v>
      </c>
      <c r="M46" s="5">
        <v>62</v>
      </c>
      <c r="N46" s="10" t="s">
        <v>825</v>
      </c>
      <c r="O46" s="5"/>
      <c r="P46" s="5" t="s">
        <v>418</v>
      </c>
    </row>
    <row r="47" spans="1:16" s="26" customFormat="1" ht="126.75" customHeight="1">
      <c r="A47" s="9" t="s">
        <v>16</v>
      </c>
      <c r="B47" s="5">
        <v>46</v>
      </c>
      <c r="C47" s="9" t="s">
        <v>17</v>
      </c>
      <c r="D47" s="40" t="s">
        <v>225</v>
      </c>
      <c r="E47" s="9" t="s">
        <v>226</v>
      </c>
      <c r="F47" s="5" t="s">
        <v>190</v>
      </c>
      <c r="G47" s="5">
        <v>8</v>
      </c>
      <c r="H47" s="5">
        <v>3.2</v>
      </c>
      <c r="I47" s="5">
        <v>30</v>
      </c>
      <c r="J47" s="5">
        <v>27</v>
      </c>
      <c r="K47" s="5">
        <f>SUM(H47:J47)</f>
        <v>60.2</v>
      </c>
      <c r="L47" s="10">
        <v>0</v>
      </c>
      <c r="M47" s="5">
        <v>60.2</v>
      </c>
      <c r="N47" s="10" t="s">
        <v>825</v>
      </c>
      <c r="O47" s="5"/>
      <c r="P47" s="5" t="s">
        <v>187</v>
      </c>
    </row>
    <row r="48" spans="1:16" s="26" customFormat="1" ht="126.75" customHeight="1">
      <c r="A48" s="9" t="s">
        <v>16</v>
      </c>
      <c r="B48" s="5">
        <v>47</v>
      </c>
      <c r="C48" s="9" t="s">
        <v>17</v>
      </c>
      <c r="D48" s="40" t="s">
        <v>336</v>
      </c>
      <c r="E48" s="9" t="s">
        <v>337</v>
      </c>
      <c r="F48" s="5" t="s">
        <v>295</v>
      </c>
      <c r="G48" s="5">
        <v>8</v>
      </c>
      <c r="H48" s="5">
        <v>5.6</v>
      </c>
      <c r="I48" s="5">
        <v>19.86</v>
      </c>
      <c r="J48" s="5">
        <v>31.58</v>
      </c>
      <c r="K48" s="5">
        <f>SUM(H48:J48)</f>
        <v>57.04</v>
      </c>
      <c r="L48" s="10">
        <v>0</v>
      </c>
      <c r="M48" s="10">
        <v>57.04</v>
      </c>
      <c r="N48" s="10" t="s">
        <v>825</v>
      </c>
      <c r="O48" s="10"/>
      <c r="P48" s="5" t="s">
        <v>300</v>
      </c>
    </row>
    <row r="49" spans="1:16" s="26" customFormat="1" ht="126.75" customHeight="1">
      <c r="A49" s="9" t="s">
        <v>16</v>
      </c>
      <c r="B49" s="5">
        <v>48</v>
      </c>
      <c r="C49" s="9" t="s">
        <v>17</v>
      </c>
      <c r="D49" s="40" t="s">
        <v>227</v>
      </c>
      <c r="E49" s="9" t="s">
        <v>228</v>
      </c>
      <c r="F49" s="5" t="s">
        <v>190</v>
      </c>
      <c r="G49" s="5">
        <v>8</v>
      </c>
      <c r="H49" s="5">
        <v>4</v>
      </c>
      <c r="I49" s="5">
        <v>28</v>
      </c>
      <c r="J49" s="5">
        <v>24</v>
      </c>
      <c r="K49" s="5">
        <f>SUM(H49:J49)</f>
        <v>56</v>
      </c>
      <c r="L49" s="10">
        <v>0</v>
      </c>
      <c r="M49" s="10">
        <v>56</v>
      </c>
      <c r="N49" s="10" t="s">
        <v>825</v>
      </c>
      <c r="O49" s="10"/>
      <c r="P49" s="5" t="s">
        <v>187</v>
      </c>
    </row>
    <row r="50" spans="1:16" s="30" customFormat="1" ht="110.25" customHeight="1">
      <c r="A50" s="9" t="s">
        <v>16</v>
      </c>
      <c r="B50" s="5">
        <v>49</v>
      </c>
      <c r="C50" s="9" t="s">
        <v>17</v>
      </c>
      <c r="D50" s="40" t="s">
        <v>436</v>
      </c>
      <c r="E50" s="9" t="s">
        <v>437</v>
      </c>
      <c r="F50" s="5" t="s">
        <v>424</v>
      </c>
      <c r="G50" s="5">
        <v>8</v>
      </c>
      <c r="H50" s="5">
        <v>21</v>
      </c>
      <c r="I50" s="5">
        <v>35</v>
      </c>
      <c r="J50" s="5">
        <v>30</v>
      </c>
      <c r="K50" s="5">
        <v>56</v>
      </c>
      <c r="L50" s="10">
        <v>0</v>
      </c>
      <c r="M50" s="5">
        <v>56</v>
      </c>
      <c r="N50" s="10" t="s">
        <v>825</v>
      </c>
      <c r="O50" s="5"/>
      <c r="P50" s="5" t="s">
        <v>418</v>
      </c>
    </row>
    <row r="51" spans="1:16" s="27" customFormat="1" ht="89.25" customHeight="1">
      <c r="A51" s="17" t="s">
        <v>16</v>
      </c>
      <c r="B51" s="5">
        <v>50</v>
      </c>
      <c r="C51" s="17" t="s">
        <v>17</v>
      </c>
      <c r="D51" s="17" t="s">
        <v>281</v>
      </c>
      <c r="E51" s="17" t="s">
        <v>282</v>
      </c>
      <c r="F51" s="57" t="s">
        <v>283</v>
      </c>
      <c r="G51" s="17">
        <v>8</v>
      </c>
      <c r="H51" s="17">
        <v>15</v>
      </c>
      <c r="I51" s="17">
        <v>20</v>
      </c>
      <c r="J51" s="17">
        <v>10.2</v>
      </c>
      <c r="K51" s="17">
        <v>45.2</v>
      </c>
      <c r="L51" s="10">
        <v>0</v>
      </c>
      <c r="M51" s="17">
        <v>45.2</v>
      </c>
      <c r="N51" s="10" t="s">
        <v>825</v>
      </c>
      <c r="O51" s="17"/>
      <c r="P51" s="17" t="s">
        <v>278</v>
      </c>
    </row>
    <row r="52" ht="15.75">
      <c r="M52" s="3">
        <f>SUM(M2:M51)</f>
        <v>3963.9999999999995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Normal="58" zoomScalePageLayoutView="0" workbookViewId="0" topLeftCell="A5">
      <selection activeCell="O17" sqref="O17"/>
    </sheetView>
  </sheetViews>
  <sheetFormatPr defaultColWidth="9.140625" defaultRowHeight="15"/>
  <cols>
    <col min="1" max="1" width="13.421875" style="3" customWidth="1"/>
    <col min="2" max="2" width="7.00390625" style="3" bestFit="1" customWidth="1"/>
    <col min="3" max="3" width="19.140625" style="3" customWidth="1"/>
    <col min="4" max="4" width="11.421875" style="3" customWidth="1"/>
    <col min="5" max="5" width="22.00390625" style="3" customWidth="1"/>
    <col min="6" max="6" width="32.28125" style="3" customWidth="1"/>
    <col min="7" max="7" width="9.28125" style="3" customWidth="1"/>
    <col min="8" max="8" width="9.7109375" style="3" customWidth="1"/>
    <col min="9" max="9" width="13.00390625" style="3" customWidth="1"/>
    <col min="10" max="10" width="17.140625" style="3" customWidth="1"/>
    <col min="11" max="11" width="9.7109375" style="3" customWidth="1"/>
    <col min="12" max="12" width="14.57421875" style="3" customWidth="1"/>
    <col min="13" max="13" width="13.7109375" style="3" customWidth="1"/>
    <col min="14" max="14" width="17.140625" style="3" customWidth="1"/>
    <col min="15" max="15" width="20.7109375" style="3" customWidth="1"/>
    <col min="16" max="16" width="20.421875" style="3" customWidth="1"/>
    <col min="17" max="16384" width="9.140625" style="4" customWidth="1"/>
  </cols>
  <sheetData>
    <row r="1" spans="1:16" s="1" customFormat="1" ht="117" customHeight="1">
      <c r="A1" s="7" t="s">
        <v>6</v>
      </c>
      <c r="B1" s="7" t="s">
        <v>0</v>
      </c>
      <c r="C1" s="7" t="s">
        <v>11</v>
      </c>
      <c r="D1" s="7" t="s">
        <v>1</v>
      </c>
      <c r="E1" s="7" t="s">
        <v>2</v>
      </c>
      <c r="F1" s="7" t="s">
        <v>12</v>
      </c>
      <c r="G1" s="7" t="s">
        <v>9</v>
      </c>
      <c r="H1" s="7" t="s">
        <v>13</v>
      </c>
      <c r="I1" s="7" t="s">
        <v>14</v>
      </c>
      <c r="J1" s="7" t="s">
        <v>15</v>
      </c>
      <c r="K1" s="7"/>
      <c r="L1" s="7" t="s">
        <v>4</v>
      </c>
      <c r="M1" s="7" t="s">
        <v>8</v>
      </c>
      <c r="N1" s="7" t="s">
        <v>10</v>
      </c>
      <c r="O1" s="7" t="s">
        <v>5</v>
      </c>
      <c r="P1" s="7" t="s">
        <v>3</v>
      </c>
    </row>
    <row r="2" spans="1:16" s="8" customFormat="1" ht="121.5" customHeight="1">
      <c r="A2" s="9" t="s">
        <v>16</v>
      </c>
      <c r="B2" s="5">
        <v>1</v>
      </c>
      <c r="C2" s="9" t="s">
        <v>17</v>
      </c>
      <c r="D2" s="40" t="s">
        <v>175</v>
      </c>
      <c r="E2" s="9" t="s">
        <v>176</v>
      </c>
      <c r="F2" s="5" t="s">
        <v>134</v>
      </c>
      <c r="G2" s="5">
        <v>9</v>
      </c>
      <c r="H2" s="5">
        <v>20</v>
      </c>
      <c r="I2" s="5">
        <v>40</v>
      </c>
      <c r="J2" s="5">
        <v>40</v>
      </c>
      <c r="K2" s="5">
        <f aca="true" t="shared" si="0" ref="K2:K13">SUM(H2:J2)</f>
        <v>100</v>
      </c>
      <c r="L2" s="10">
        <v>0</v>
      </c>
      <c r="M2" s="5">
        <f>SUM(H2+I2+J2)</f>
        <v>100</v>
      </c>
      <c r="N2" s="68" t="s">
        <v>365</v>
      </c>
      <c r="O2" s="5"/>
      <c r="P2" s="5" t="s">
        <v>135</v>
      </c>
    </row>
    <row r="3" spans="1:16" s="29" customFormat="1" ht="121.5" customHeight="1">
      <c r="A3" s="9" t="s">
        <v>16</v>
      </c>
      <c r="B3" s="5">
        <v>2</v>
      </c>
      <c r="C3" s="9" t="s">
        <v>17</v>
      </c>
      <c r="D3" s="5" t="s">
        <v>392</v>
      </c>
      <c r="E3" s="9" t="s">
        <v>393</v>
      </c>
      <c r="F3" s="10" t="s">
        <v>291</v>
      </c>
      <c r="G3" s="5">
        <v>9</v>
      </c>
      <c r="H3" s="5">
        <v>20</v>
      </c>
      <c r="I3" s="5">
        <v>40</v>
      </c>
      <c r="J3" s="5">
        <v>40</v>
      </c>
      <c r="K3" s="5">
        <f t="shared" si="0"/>
        <v>100</v>
      </c>
      <c r="L3" s="5">
        <v>0</v>
      </c>
      <c r="M3" s="5">
        <v>100</v>
      </c>
      <c r="N3" s="68" t="s">
        <v>365</v>
      </c>
      <c r="O3" s="5"/>
      <c r="P3" s="5" t="s">
        <v>394</v>
      </c>
    </row>
    <row r="4" spans="1:16" s="29" customFormat="1" ht="121.5" customHeight="1">
      <c r="A4" s="9" t="s">
        <v>16</v>
      </c>
      <c r="B4" s="5">
        <v>3</v>
      </c>
      <c r="C4" s="9" t="s">
        <v>17</v>
      </c>
      <c r="D4" s="5" t="s">
        <v>338</v>
      </c>
      <c r="E4" s="9" t="s">
        <v>339</v>
      </c>
      <c r="F4" s="5" t="s">
        <v>295</v>
      </c>
      <c r="G4" s="5">
        <v>9</v>
      </c>
      <c r="H4" s="5">
        <v>20</v>
      </c>
      <c r="I4" s="5">
        <v>40</v>
      </c>
      <c r="J4" s="5">
        <v>38.38</v>
      </c>
      <c r="K4" s="5">
        <f t="shared" si="0"/>
        <v>98.38</v>
      </c>
      <c r="L4" s="5">
        <v>0</v>
      </c>
      <c r="M4" s="5">
        <v>98.38</v>
      </c>
      <c r="N4" s="67" t="s">
        <v>835</v>
      </c>
      <c r="O4" s="5"/>
      <c r="P4" s="5" t="s">
        <v>292</v>
      </c>
    </row>
    <row r="5" spans="1:16" s="8" customFormat="1" ht="121.5" customHeight="1">
      <c r="A5" s="9" t="s">
        <v>16</v>
      </c>
      <c r="B5" s="5">
        <v>4</v>
      </c>
      <c r="C5" s="9" t="s">
        <v>17</v>
      </c>
      <c r="D5" s="40" t="s">
        <v>539</v>
      </c>
      <c r="E5" s="9" t="s">
        <v>540</v>
      </c>
      <c r="F5" s="5" t="s">
        <v>502</v>
      </c>
      <c r="G5" s="5">
        <v>9</v>
      </c>
      <c r="H5" s="5">
        <v>18.8</v>
      </c>
      <c r="I5" s="5">
        <v>40</v>
      </c>
      <c r="J5" s="5">
        <v>39.8</v>
      </c>
      <c r="K5" s="5">
        <f t="shared" si="0"/>
        <v>98.6</v>
      </c>
      <c r="L5" s="10">
        <v>0</v>
      </c>
      <c r="M5" s="10">
        <v>98.6</v>
      </c>
      <c r="N5" s="67" t="s">
        <v>835</v>
      </c>
      <c r="O5" s="10"/>
      <c r="P5" s="5" t="s">
        <v>514</v>
      </c>
    </row>
    <row r="6" spans="1:16" s="8" customFormat="1" ht="121.5" customHeight="1">
      <c r="A6" s="9" t="s">
        <v>16</v>
      </c>
      <c r="B6" s="5">
        <v>5</v>
      </c>
      <c r="C6" s="9" t="s">
        <v>17</v>
      </c>
      <c r="D6" s="40" t="s">
        <v>541</v>
      </c>
      <c r="E6" s="9" t="s">
        <v>542</v>
      </c>
      <c r="F6" s="5" t="s">
        <v>502</v>
      </c>
      <c r="G6" s="5">
        <v>9</v>
      </c>
      <c r="H6" s="5">
        <v>17.2</v>
      </c>
      <c r="I6" s="5">
        <v>39.2</v>
      </c>
      <c r="J6" s="5">
        <v>40</v>
      </c>
      <c r="K6" s="5">
        <f t="shared" si="0"/>
        <v>96.4</v>
      </c>
      <c r="L6" s="10">
        <v>0</v>
      </c>
      <c r="M6" s="5">
        <v>96.4</v>
      </c>
      <c r="N6" s="67" t="s">
        <v>835</v>
      </c>
      <c r="O6" s="5"/>
      <c r="P6" s="5" t="s">
        <v>514</v>
      </c>
    </row>
    <row r="7" spans="1:16" s="8" customFormat="1" ht="121.5" customHeight="1">
      <c r="A7" s="9" t="s">
        <v>16</v>
      </c>
      <c r="B7" s="5">
        <v>6</v>
      </c>
      <c r="C7" s="9" t="s">
        <v>17</v>
      </c>
      <c r="D7" s="5" t="s">
        <v>800</v>
      </c>
      <c r="E7" s="9" t="s">
        <v>801</v>
      </c>
      <c r="F7" s="10" t="s">
        <v>565</v>
      </c>
      <c r="G7" s="5">
        <v>9</v>
      </c>
      <c r="H7" s="5">
        <v>15.5</v>
      </c>
      <c r="I7" s="5">
        <v>40</v>
      </c>
      <c r="J7" s="5">
        <v>40</v>
      </c>
      <c r="K7" s="5">
        <f t="shared" si="0"/>
        <v>95.5</v>
      </c>
      <c r="L7" s="5">
        <v>0</v>
      </c>
      <c r="M7" s="5">
        <v>95.5</v>
      </c>
      <c r="N7" s="67" t="s">
        <v>835</v>
      </c>
      <c r="O7" s="5"/>
      <c r="P7" s="5" t="s">
        <v>802</v>
      </c>
    </row>
    <row r="8" spans="1:16" s="29" customFormat="1" ht="121.5" customHeight="1">
      <c r="A8" s="9" t="s">
        <v>16</v>
      </c>
      <c r="B8" s="5">
        <v>7</v>
      </c>
      <c r="C8" s="9" t="s">
        <v>17</v>
      </c>
      <c r="D8" s="9" t="s">
        <v>229</v>
      </c>
      <c r="E8" s="9" t="s">
        <v>230</v>
      </c>
      <c r="F8" s="9" t="s">
        <v>190</v>
      </c>
      <c r="G8" s="9">
        <v>9</v>
      </c>
      <c r="H8" s="9">
        <v>15.2</v>
      </c>
      <c r="I8" s="9">
        <v>39</v>
      </c>
      <c r="J8" s="9">
        <v>38</v>
      </c>
      <c r="K8" s="9">
        <f t="shared" si="0"/>
        <v>92.2</v>
      </c>
      <c r="L8" s="9">
        <v>0</v>
      </c>
      <c r="M8" s="9">
        <v>92.2</v>
      </c>
      <c r="N8" s="67" t="s">
        <v>835</v>
      </c>
      <c r="O8" s="9"/>
      <c r="P8" s="9" t="s">
        <v>210</v>
      </c>
    </row>
    <row r="9" spans="1:16" s="35" customFormat="1" ht="143.25" customHeight="1">
      <c r="A9" s="5" t="s">
        <v>16</v>
      </c>
      <c r="B9" s="5">
        <v>8</v>
      </c>
      <c r="C9" s="5" t="s">
        <v>17</v>
      </c>
      <c r="D9" s="5" t="s">
        <v>774</v>
      </c>
      <c r="E9" s="5" t="s">
        <v>775</v>
      </c>
      <c r="F9" s="5" t="s">
        <v>732</v>
      </c>
      <c r="G9" s="5" t="s">
        <v>776</v>
      </c>
      <c r="H9" s="5">
        <v>12.2</v>
      </c>
      <c r="I9" s="5">
        <v>40</v>
      </c>
      <c r="J9" s="5">
        <v>40</v>
      </c>
      <c r="K9" s="5">
        <f t="shared" si="0"/>
        <v>92.2</v>
      </c>
      <c r="L9" s="5">
        <v>0</v>
      </c>
      <c r="M9" s="5">
        <v>92.2</v>
      </c>
      <c r="N9" s="67" t="s">
        <v>835</v>
      </c>
      <c r="O9" s="5"/>
      <c r="P9" s="5" t="s">
        <v>753</v>
      </c>
    </row>
    <row r="10" spans="1:16" s="8" customFormat="1" ht="121.5" customHeight="1">
      <c r="A10" s="5" t="s">
        <v>16</v>
      </c>
      <c r="B10" s="5">
        <v>9</v>
      </c>
      <c r="C10" s="5" t="s">
        <v>17</v>
      </c>
      <c r="D10" s="5" t="s">
        <v>654</v>
      </c>
      <c r="E10" s="5" t="s">
        <v>655</v>
      </c>
      <c r="F10" s="5" t="s">
        <v>612</v>
      </c>
      <c r="G10" s="5">
        <v>9</v>
      </c>
      <c r="H10" s="5">
        <v>8.6</v>
      </c>
      <c r="I10" s="5">
        <v>40</v>
      </c>
      <c r="J10" s="5">
        <v>40</v>
      </c>
      <c r="K10" s="5">
        <f t="shared" si="0"/>
        <v>88.6</v>
      </c>
      <c r="L10" s="5">
        <v>0</v>
      </c>
      <c r="M10" s="5" t="s">
        <v>656</v>
      </c>
      <c r="N10" s="5" t="s">
        <v>836</v>
      </c>
      <c r="O10" s="5"/>
      <c r="P10" s="5" t="s">
        <v>614</v>
      </c>
    </row>
    <row r="11" spans="1:16" s="8" customFormat="1" ht="156" customHeight="1">
      <c r="A11" s="22" t="s">
        <v>16</v>
      </c>
      <c r="B11" s="5">
        <v>10</v>
      </c>
      <c r="C11" s="22" t="s">
        <v>17</v>
      </c>
      <c r="D11" s="5" t="s">
        <v>473</v>
      </c>
      <c r="E11" s="5" t="s">
        <v>474</v>
      </c>
      <c r="F11" s="22" t="s">
        <v>469</v>
      </c>
      <c r="G11" s="5">
        <v>9</v>
      </c>
      <c r="H11" s="5">
        <v>15</v>
      </c>
      <c r="I11" s="5">
        <v>36</v>
      </c>
      <c r="J11" s="5">
        <v>37</v>
      </c>
      <c r="K11" s="5">
        <f t="shared" si="0"/>
        <v>88</v>
      </c>
      <c r="L11" s="5">
        <v>0</v>
      </c>
      <c r="M11" s="5">
        <v>88</v>
      </c>
      <c r="N11" s="5" t="s">
        <v>836</v>
      </c>
      <c r="O11" s="3"/>
      <c r="P11" s="10" t="s">
        <v>470</v>
      </c>
    </row>
    <row r="12" spans="1:16" s="30" customFormat="1" ht="121.5" customHeight="1">
      <c r="A12" s="9" t="s">
        <v>16</v>
      </c>
      <c r="B12" s="5">
        <v>11</v>
      </c>
      <c r="C12" s="9" t="s">
        <v>17</v>
      </c>
      <c r="D12" s="40" t="s">
        <v>342</v>
      </c>
      <c r="E12" s="9" t="s">
        <v>343</v>
      </c>
      <c r="F12" s="5" t="s">
        <v>295</v>
      </c>
      <c r="G12" s="5">
        <v>9</v>
      </c>
      <c r="H12" s="5">
        <v>20</v>
      </c>
      <c r="I12" s="5">
        <v>27.33</v>
      </c>
      <c r="J12" s="5">
        <v>40</v>
      </c>
      <c r="K12" s="5">
        <f t="shared" si="0"/>
        <v>87.33</v>
      </c>
      <c r="L12" s="10">
        <v>0</v>
      </c>
      <c r="M12" s="5">
        <v>87.33</v>
      </c>
      <c r="N12" s="5" t="s">
        <v>836</v>
      </c>
      <c r="O12" s="5"/>
      <c r="P12" s="5" t="s">
        <v>292</v>
      </c>
    </row>
    <row r="13" spans="1:16" s="8" customFormat="1" ht="121.5" customHeight="1">
      <c r="A13" s="9" t="s">
        <v>16</v>
      </c>
      <c r="B13" s="5">
        <v>12</v>
      </c>
      <c r="C13" s="9" t="s">
        <v>17</v>
      </c>
      <c r="D13" s="5" t="s">
        <v>803</v>
      </c>
      <c r="E13" s="9" t="s">
        <v>804</v>
      </c>
      <c r="F13" s="10" t="s">
        <v>565</v>
      </c>
      <c r="G13" s="5">
        <v>9</v>
      </c>
      <c r="H13" s="5">
        <v>9.6</v>
      </c>
      <c r="I13" s="5">
        <v>39</v>
      </c>
      <c r="J13" s="5">
        <v>38</v>
      </c>
      <c r="K13" s="5">
        <f t="shared" si="0"/>
        <v>86.6</v>
      </c>
      <c r="L13" s="5">
        <v>0</v>
      </c>
      <c r="M13" s="5">
        <v>86.6</v>
      </c>
      <c r="N13" s="5" t="s">
        <v>836</v>
      </c>
      <c r="O13" s="5"/>
      <c r="P13" s="5" t="s">
        <v>802</v>
      </c>
    </row>
    <row r="14" spans="1:16" s="8" customFormat="1" ht="126">
      <c r="A14" s="5" t="s">
        <v>16</v>
      </c>
      <c r="B14" s="5">
        <v>13</v>
      </c>
      <c r="C14" s="5" t="s">
        <v>17</v>
      </c>
      <c r="D14" s="5" t="s">
        <v>657</v>
      </c>
      <c r="E14" s="5" t="s">
        <v>658</v>
      </c>
      <c r="F14" s="5" t="s">
        <v>612</v>
      </c>
      <c r="G14" s="5">
        <v>9</v>
      </c>
      <c r="H14" s="5">
        <v>10</v>
      </c>
      <c r="I14" s="5" t="s">
        <v>167</v>
      </c>
      <c r="J14" s="5" t="s">
        <v>618</v>
      </c>
      <c r="K14" s="5" t="s">
        <v>659</v>
      </c>
      <c r="L14" s="5">
        <v>0</v>
      </c>
      <c r="M14" s="5" t="s">
        <v>659</v>
      </c>
      <c r="N14" s="5" t="s">
        <v>836</v>
      </c>
      <c r="O14" s="5"/>
      <c r="P14" s="5" t="s">
        <v>614</v>
      </c>
    </row>
    <row r="15" spans="1:16" s="35" customFormat="1" ht="121.5" customHeight="1">
      <c r="A15" s="5" t="s">
        <v>16</v>
      </c>
      <c r="B15" s="5">
        <v>14</v>
      </c>
      <c r="C15" s="5" t="s">
        <v>17</v>
      </c>
      <c r="D15" s="5" t="s">
        <v>777</v>
      </c>
      <c r="E15" s="5" t="s">
        <v>778</v>
      </c>
      <c r="F15" s="5" t="s">
        <v>732</v>
      </c>
      <c r="G15" s="5" t="s">
        <v>779</v>
      </c>
      <c r="H15" s="15">
        <v>15</v>
      </c>
      <c r="I15" s="5">
        <v>34.8</v>
      </c>
      <c r="J15" s="5">
        <v>36.4</v>
      </c>
      <c r="K15" s="15">
        <f>SUM(H15:J15)</f>
        <v>86.19999999999999</v>
      </c>
      <c r="L15" s="5">
        <v>0</v>
      </c>
      <c r="M15" s="5">
        <v>86.2</v>
      </c>
      <c r="N15" s="5" t="s">
        <v>836</v>
      </c>
      <c r="O15" s="5"/>
      <c r="P15" s="5" t="s">
        <v>753</v>
      </c>
    </row>
    <row r="16" spans="1:16" s="8" customFormat="1" ht="121.5" customHeight="1">
      <c r="A16" s="9" t="s">
        <v>16</v>
      </c>
      <c r="B16" s="5">
        <v>15</v>
      </c>
      <c r="C16" s="9" t="s">
        <v>17</v>
      </c>
      <c r="D16" s="40" t="s">
        <v>231</v>
      </c>
      <c r="E16" s="9" t="s">
        <v>232</v>
      </c>
      <c r="F16" s="5" t="s">
        <v>190</v>
      </c>
      <c r="G16" s="5">
        <v>9</v>
      </c>
      <c r="H16" s="5">
        <v>10</v>
      </c>
      <c r="I16" s="5">
        <v>38</v>
      </c>
      <c r="J16" s="5">
        <v>38</v>
      </c>
      <c r="K16" s="5">
        <f>SUM(H16:J16)</f>
        <v>86</v>
      </c>
      <c r="L16" s="10">
        <v>0</v>
      </c>
      <c r="M16" s="5">
        <v>86</v>
      </c>
      <c r="N16" s="5" t="s">
        <v>836</v>
      </c>
      <c r="O16" s="5"/>
      <c r="P16" s="5" t="s">
        <v>210</v>
      </c>
    </row>
    <row r="17" spans="1:16" s="8" customFormat="1" ht="121.5" customHeight="1">
      <c r="A17" s="9" t="s">
        <v>16</v>
      </c>
      <c r="B17" s="5">
        <v>16</v>
      </c>
      <c r="C17" s="9" t="s">
        <v>17</v>
      </c>
      <c r="D17" s="5" t="s">
        <v>805</v>
      </c>
      <c r="E17" s="9" t="s">
        <v>806</v>
      </c>
      <c r="F17" s="10" t="s">
        <v>565</v>
      </c>
      <c r="G17" s="5">
        <v>9</v>
      </c>
      <c r="H17" s="5">
        <v>8.6</v>
      </c>
      <c r="I17" s="5">
        <v>38</v>
      </c>
      <c r="J17" s="5">
        <v>39</v>
      </c>
      <c r="K17" s="5">
        <f>SUM(H17:J17)</f>
        <v>85.6</v>
      </c>
      <c r="L17" s="5">
        <v>0</v>
      </c>
      <c r="M17" s="5">
        <v>85.6</v>
      </c>
      <c r="N17" s="5" t="s">
        <v>836</v>
      </c>
      <c r="O17" s="5"/>
      <c r="P17" s="5" t="s">
        <v>802</v>
      </c>
    </row>
    <row r="18" spans="1:16" s="8" customFormat="1" ht="121.5" customHeight="1">
      <c r="A18" s="9" t="s">
        <v>16</v>
      </c>
      <c r="B18" s="5">
        <v>17</v>
      </c>
      <c r="C18" s="9" t="s">
        <v>17</v>
      </c>
      <c r="D18" s="5" t="s">
        <v>807</v>
      </c>
      <c r="E18" s="9" t="s">
        <v>808</v>
      </c>
      <c r="F18" s="10" t="s">
        <v>565</v>
      </c>
      <c r="G18" s="5">
        <v>9</v>
      </c>
      <c r="H18" s="5">
        <v>11.8</v>
      </c>
      <c r="I18" s="5">
        <v>37</v>
      </c>
      <c r="J18" s="5">
        <v>36</v>
      </c>
      <c r="K18" s="5">
        <f>SUM(H18:J18)</f>
        <v>84.8</v>
      </c>
      <c r="L18" s="5">
        <v>0</v>
      </c>
      <c r="M18" s="5">
        <v>84.8</v>
      </c>
      <c r="N18" s="5" t="s">
        <v>836</v>
      </c>
      <c r="O18" s="5"/>
      <c r="P18" s="5" t="s">
        <v>802</v>
      </c>
    </row>
    <row r="19" spans="1:16" s="30" customFormat="1" ht="121.5" customHeight="1">
      <c r="A19" s="9" t="s">
        <v>16</v>
      </c>
      <c r="B19" s="5">
        <v>18</v>
      </c>
      <c r="C19" s="9" t="s">
        <v>17</v>
      </c>
      <c r="D19" s="40" t="s">
        <v>233</v>
      </c>
      <c r="E19" s="9" t="s">
        <v>234</v>
      </c>
      <c r="F19" s="5" t="s">
        <v>190</v>
      </c>
      <c r="G19" s="5">
        <v>9</v>
      </c>
      <c r="H19" s="5">
        <v>13.6</v>
      </c>
      <c r="I19" s="5">
        <v>35</v>
      </c>
      <c r="J19" s="5">
        <v>35</v>
      </c>
      <c r="K19" s="5">
        <f>SUM(H19:J19)</f>
        <v>83.6</v>
      </c>
      <c r="L19" s="10">
        <v>0</v>
      </c>
      <c r="M19" s="5">
        <v>83.6</v>
      </c>
      <c r="N19" s="5" t="s">
        <v>825</v>
      </c>
      <c r="O19" s="5"/>
      <c r="P19" s="5" t="s">
        <v>210</v>
      </c>
    </row>
    <row r="20" spans="1:16" s="8" customFormat="1" ht="126">
      <c r="A20" s="5" t="s">
        <v>16</v>
      </c>
      <c r="B20" s="5">
        <v>19</v>
      </c>
      <c r="C20" s="5" t="s">
        <v>17</v>
      </c>
      <c r="D20" s="5" t="s">
        <v>112</v>
      </c>
      <c r="E20" s="5" t="s">
        <v>113</v>
      </c>
      <c r="F20" s="10" t="s">
        <v>86</v>
      </c>
      <c r="G20" s="5" t="s">
        <v>114</v>
      </c>
      <c r="H20" s="11" t="s">
        <v>115</v>
      </c>
      <c r="I20" s="5">
        <v>40</v>
      </c>
      <c r="J20" s="5">
        <v>32.4</v>
      </c>
      <c r="K20" s="5">
        <v>83.5</v>
      </c>
      <c r="L20" s="5">
        <v>0</v>
      </c>
      <c r="M20" s="5">
        <v>83.5</v>
      </c>
      <c r="N20" s="5" t="s">
        <v>825</v>
      </c>
      <c r="O20" s="5"/>
      <c r="P20" s="5" t="s">
        <v>110</v>
      </c>
    </row>
    <row r="21" spans="1:16" s="8" customFormat="1" ht="121.5" customHeight="1">
      <c r="A21" s="9" t="s">
        <v>16</v>
      </c>
      <c r="B21" s="5">
        <v>20</v>
      </c>
      <c r="C21" s="9" t="s">
        <v>17</v>
      </c>
      <c r="D21" s="40" t="s">
        <v>340</v>
      </c>
      <c r="E21" s="9" t="s">
        <v>341</v>
      </c>
      <c r="F21" s="5" t="s">
        <v>295</v>
      </c>
      <c r="G21" s="5">
        <v>9</v>
      </c>
      <c r="H21" s="5">
        <v>19.72</v>
      </c>
      <c r="I21" s="5">
        <v>28.03</v>
      </c>
      <c r="J21" s="5">
        <v>35.15</v>
      </c>
      <c r="K21" s="5">
        <f>SUM(H21:J21)</f>
        <v>82.9</v>
      </c>
      <c r="L21" s="10">
        <v>0</v>
      </c>
      <c r="M21" s="5">
        <v>82.9</v>
      </c>
      <c r="N21" s="5" t="s">
        <v>825</v>
      </c>
      <c r="O21" s="5"/>
      <c r="P21" s="5" t="s">
        <v>292</v>
      </c>
    </row>
    <row r="22" spans="1:16" s="30" customFormat="1" ht="121.5" customHeight="1">
      <c r="A22" s="5" t="s">
        <v>16</v>
      </c>
      <c r="B22" s="5">
        <v>21</v>
      </c>
      <c r="C22" s="5" t="s">
        <v>17</v>
      </c>
      <c r="D22" s="5" t="s">
        <v>660</v>
      </c>
      <c r="E22" s="9" t="s">
        <v>661</v>
      </c>
      <c r="F22" s="5" t="s">
        <v>612</v>
      </c>
      <c r="G22" s="5">
        <v>9</v>
      </c>
      <c r="H22" s="5">
        <v>5.5</v>
      </c>
      <c r="I22" s="5">
        <v>38.8</v>
      </c>
      <c r="J22" s="5">
        <v>37.6</v>
      </c>
      <c r="K22" s="5">
        <f>SUM(H22:J22)</f>
        <v>81.9</v>
      </c>
      <c r="L22" s="5">
        <v>0</v>
      </c>
      <c r="M22" s="5" t="s">
        <v>662</v>
      </c>
      <c r="N22" s="5" t="s">
        <v>825</v>
      </c>
      <c r="O22" s="5"/>
      <c r="P22" s="5" t="s">
        <v>614</v>
      </c>
    </row>
    <row r="23" spans="1:16" s="35" customFormat="1" ht="121.5" customHeight="1">
      <c r="A23" s="5" t="s">
        <v>16</v>
      </c>
      <c r="B23" s="5">
        <v>22</v>
      </c>
      <c r="C23" s="5" t="s">
        <v>17</v>
      </c>
      <c r="D23" s="5" t="s">
        <v>780</v>
      </c>
      <c r="E23" s="5" t="s">
        <v>781</v>
      </c>
      <c r="F23" s="5" t="s">
        <v>732</v>
      </c>
      <c r="G23" s="5" t="s">
        <v>779</v>
      </c>
      <c r="H23" s="5">
        <v>14.4</v>
      </c>
      <c r="I23" s="5">
        <v>32.1</v>
      </c>
      <c r="J23" s="5">
        <v>34.6</v>
      </c>
      <c r="K23" s="5">
        <f>SUM(H23:J23)</f>
        <v>81.1</v>
      </c>
      <c r="L23" s="5">
        <v>0</v>
      </c>
      <c r="M23" s="5">
        <v>81.1</v>
      </c>
      <c r="N23" s="5" t="s">
        <v>825</v>
      </c>
      <c r="O23" s="5"/>
      <c r="P23" s="5" t="s">
        <v>753</v>
      </c>
    </row>
    <row r="24" spans="1:16" s="8" customFormat="1" ht="121.5" customHeight="1">
      <c r="A24" s="9" t="s">
        <v>16</v>
      </c>
      <c r="B24" s="5">
        <v>23</v>
      </c>
      <c r="C24" s="9" t="s">
        <v>17</v>
      </c>
      <c r="D24" s="40" t="s">
        <v>344</v>
      </c>
      <c r="E24" s="9" t="s">
        <v>345</v>
      </c>
      <c r="F24" s="5" t="s">
        <v>295</v>
      </c>
      <c r="G24" s="5">
        <v>9</v>
      </c>
      <c r="H24" s="5">
        <v>20</v>
      </c>
      <c r="I24" s="5">
        <v>25</v>
      </c>
      <c r="J24" s="5">
        <v>34</v>
      </c>
      <c r="K24" s="5">
        <f>SUM(H24:J24)</f>
        <v>79</v>
      </c>
      <c r="L24" s="10">
        <v>0</v>
      </c>
      <c r="M24" s="10">
        <v>79</v>
      </c>
      <c r="N24" s="5" t="s">
        <v>825</v>
      </c>
      <c r="O24" s="10"/>
      <c r="P24" s="5" t="s">
        <v>292</v>
      </c>
    </row>
    <row r="25" spans="1:16" s="30" customFormat="1" ht="78.75">
      <c r="A25" s="9" t="s">
        <v>16</v>
      </c>
      <c r="B25" s="5">
        <v>24</v>
      </c>
      <c r="C25" s="9" t="s">
        <v>17</v>
      </c>
      <c r="D25" s="40" t="s">
        <v>543</v>
      </c>
      <c r="E25" s="9" t="s">
        <v>544</v>
      </c>
      <c r="F25" s="5" t="s">
        <v>502</v>
      </c>
      <c r="G25" s="5">
        <v>9</v>
      </c>
      <c r="H25" s="5">
        <v>18.8</v>
      </c>
      <c r="I25" s="18" t="s">
        <v>545</v>
      </c>
      <c r="J25" s="18" t="s">
        <v>546</v>
      </c>
      <c r="K25" s="5" t="s">
        <v>547</v>
      </c>
      <c r="L25" s="10">
        <v>0</v>
      </c>
      <c r="M25" s="5">
        <v>77.9</v>
      </c>
      <c r="N25" s="5" t="s">
        <v>825</v>
      </c>
      <c r="O25" s="5"/>
      <c r="P25" s="5" t="s">
        <v>514</v>
      </c>
    </row>
    <row r="26" spans="1:16" s="37" customFormat="1" ht="126">
      <c r="A26" s="5" t="s">
        <v>16</v>
      </c>
      <c r="B26" s="5">
        <v>25</v>
      </c>
      <c r="C26" s="5" t="s">
        <v>17</v>
      </c>
      <c r="D26" s="5" t="s">
        <v>116</v>
      </c>
      <c r="E26" s="9" t="s">
        <v>117</v>
      </c>
      <c r="F26" s="10" t="s">
        <v>86</v>
      </c>
      <c r="G26" s="5" t="s">
        <v>114</v>
      </c>
      <c r="H26" s="5">
        <v>5</v>
      </c>
      <c r="I26" s="5">
        <v>39</v>
      </c>
      <c r="J26" s="5">
        <v>33.2</v>
      </c>
      <c r="K26" s="5">
        <v>77.2</v>
      </c>
      <c r="L26" s="5">
        <v>0</v>
      </c>
      <c r="M26" s="5">
        <v>77.2</v>
      </c>
      <c r="N26" s="5" t="s">
        <v>825</v>
      </c>
      <c r="O26" s="5"/>
      <c r="P26" s="5" t="s">
        <v>110</v>
      </c>
    </row>
    <row r="27" spans="1:16" s="8" customFormat="1" ht="120.75" customHeight="1">
      <c r="A27" s="5" t="s">
        <v>16</v>
      </c>
      <c r="B27" s="5">
        <v>26</v>
      </c>
      <c r="C27" s="5" t="s">
        <v>17</v>
      </c>
      <c r="D27" s="5" t="s">
        <v>118</v>
      </c>
      <c r="E27" s="10" t="s">
        <v>119</v>
      </c>
      <c r="F27" s="10" t="s">
        <v>86</v>
      </c>
      <c r="G27" s="5" t="s">
        <v>79</v>
      </c>
      <c r="H27" s="11" t="s">
        <v>120</v>
      </c>
      <c r="I27" s="5">
        <v>38</v>
      </c>
      <c r="J27" s="11" t="s">
        <v>833</v>
      </c>
      <c r="K27" s="5">
        <v>77</v>
      </c>
      <c r="L27" s="5">
        <v>0</v>
      </c>
      <c r="M27" s="5">
        <v>77</v>
      </c>
      <c r="N27" s="5" t="s">
        <v>825</v>
      </c>
      <c r="O27" s="5"/>
      <c r="P27" s="5" t="s">
        <v>110</v>
      </c>
    </row>
    <row r="28" spans="1:16" s="30" customFormat="1" ht="121.5" customHeight="1">
      <c r="A28" s="9" t="s">
        <v>16</v>
      </c>
      <c r="B28" s="5">
        <v>27</v>
      </c>
      <c r="C28" s="9" t="s">
        <v>17</v>
      </c>
      <c r="D28" s="5" t="s">
        <v>811</v>
      </c>
      <c r="E28" s="9" t="s">
        <v>812</v>
      </c>
      <c r="F28" s="10" t="s">
        <v>565</v>
      </c>
      <c r="G28" s="5">
        <v>9</v>
      </c>
      <c r="H28" s="5">
        <v>7.5</v>
      </c>
      <c r="I28" s="5">
        <v>34</v>
      </c>
      <c r="J28" s="5">
        <v>35</v>
      </c>
      <c r="K28" s="5">
        <f>SUM(H28:J28)</f>
        <v>76.5</v>
      </c>
      <c r="L28" s="5">
        <v>0</v>
      </c>
      <c r="M28" s="5">
        <v>76.5</v>
      </c>
      <c r="N28" s="5" t="s">
        <v>825</v>
      </c>
      <c r="O28" s="5"/>
      <c r="P28" s="5" t="s">
        <v>802</v>
      </c>
    </row>
    <row r="29" spans="1:16" s="29" customFormat="1" ht="121.5" customHeight="1">
      <c r="A29" s="9" t="s">
        <v>16</v>
      </c>
      <c r="B29" s="5">
        <v>28</v>
      </c>
      <c r="C29" s="9" t="s">
        <v>17</v>
      </c>
      <c r="D29" s="5" t="s">
        <v>813</v>
      </c>
      <c r="E29" s="9" t="s">
        <v>814</v>
      </c>
      <c r="F29" s="10" t="s">
        <v>565</v>
      </c>
      <c r="G29" s="5">
        <v>9</v>
      </c>
      <c r="H29" s="5">
        <v>5.5</v>
      </c>
      <c r="I29" s="5">
        <v>35</v>
      </c>
      <c r="J29" s="5">
        <v>33</v>
      </c>
      <c r="K29" s="5">
        <f>SUM(H29:J29)</f>
        <v>73.5</v>
      </c>
      <c r="L29" s="5">
        <v>0</v>
      </c>
      <c r="M29" s="5">
        <v>73.5</v>
      </c>
      <c r="N29" s="5" t="s">
        <v>825</v>
      </c>
      <c r="O29" s="5"/>
      <c r="P29" s="5" t="s">
        <v>802</v>
      </c>
    </row>
    <row r="30" spans="1:16" s="8" customFormat="1" ht="121.5" customHeight="1">
      <c r="A30" s="9" t="s">
        <v>16</v>
      </c>
      <c r="B30" s="5">
        <v>29</v>
      </c>
      <c r="C30" s="9" t="s">
        <v>17</v>
      </c>
      <c r="D30" s="40" t="s">
        <v>548</v>
      </c>
      <c r="E30" s="9" t="s">
        <v>549</v>
      </c>
      <c r="F30" s="5" t="s">
        <v>502</v>
      </c>
      <c r="G30" s="5">
        <v>9</v>
      </c>
      <c r="H30" s="5">
        <v>20</v>
      </c>
      <c r="I30" s="5">
        <v>26</v>
      </c>
      <c r="J30" s="5">
        <v>27.5</v>
      </c>
      <c r="K30" s="5">
        <f>SUM(H30:J30)</f>
        <v>73.5</v>
      </c>
      <c r="L30" s="10">
        <v>0</v>
      </c>
      <c r="M30" s="5">
        <v>73.5</v>
      </c>
      <c r="N30" s="5" t="s">
        <v>825</v>
      </c>
      <c r="O30" s="5"/>
      <c r="P30" s="5" t="s">
        <v>514</v>
      </c>
    </row>
    <row r="31" spans="1:16" s="8" customFormat="1" ht="121.5" customHeight="1">
      <c r="A31" s="9" t="s">
        <v>16</v>
      </c>
      <c r="B31" s="5">
        <v>30</v>
      </c>
      <c r="C31" s="9" t="s">
        <v>17</v>
      </c>
      <c r="D31" s="40" t="s">
        <v>550</v>
      </c>
      <c r="E31" s="9" t="s">
        <v>551</v>
      </c>
      <c r="F31" s="5" t="s">
        <v>502</v>
      </c>
      <c r="G31" s="5">
        <v>9</v>
      </c>
      <c r="H31" s="14">
        <v>19.4</v>
      </c>
      <c r="I31" s="5">
        <v>26.5</v>
      </c>
      <c r="J31" s="14">
        <v>27.6</v>
      </c>
      <c r="K31" s="14">
        <f>SUM(H31:J31)</f>
        <v>73.5</v>
      </c>
      <c r="L31" s="10">
        <v>0</v>
      </c>
      <c r="M31" s="10">
        <v>73.5</v>
      </c>
      <c r="N31" s="5" t="s">
        <v>825</v>
      </c>
      <c r="O31" s="10"/>
      <c r="P31" s="5" t="s">
        <v>514</v>
      </c>
    </row>
    <row r="32" spans="1:16" s="8" customFormat="1" ht="94.5">
      <c r="A32" s="9" t="s">
        <v>16</v>
      </c>
      <c r="B32" s="5">
        <v>31</v>
      </c>
      <c r="C32" s="9" t="s">
        <v>17</v>
      </c>
      <c r="D32" s="40" t="s">
        <v>32</v>
      </c>
      <c r="E32" s="9" t="s">
        <v>18</v>
      </c>
      <c r="F32" s="5" t="str">
        <f>'[1]8 класс'!$F$3</f>
        <v>Муниципальное общеобразовательное учреждение "Средняя общеобразовательная школа № 47 р. п. Сенной Вольского района Саратовской области"</v>
      </c>
      <c r="G32" s="5">
        <v>9</v>
      </c>
      <c r="H32" s="5">
        <v>20</v>
      </c>
      <c r="I32" s="5">
        <v>25</v>
      </c>
      <c r="J32" s="5">
        <v>28</v>
      </c>
      <c r="K32" s="5">
        <v>73</v>
      </c>
      <c r="L32" s="10">
        <v>0</v>
      </c>
      <c r="M32" s="5">
        <v>73</v>
      </c>
      <c r="N32" s="5" t="s">
        <v>825</v>
      </c>
      <c r="O32" s="5"/>
      <c r="P32" s="5" t="str">
        <f>'[3]5 класс'!$R$2</f>
        <v>Серебряков Юрий Тимофеевич</v>
      </c>
    </row>
    <row r="33" spans="1:16" s="29" customFormat="1" ht="78.75">
      <c r="A33" s="9" t="s">
        <v>16</v>
      </c>
      <c r="B33" s="5">
        <v>32</v>
      </c>
      <c r="C33" s="9" t="s">
        <v>17</v>
      </c>
      <c r="D33" s="5" t="s">
        <v>552</v>
      </c>
      <c r="E33" s="9" t="s">
        <v>553</v>
      </c>
      <c r="F33" s="5" t="s">
        <v>502</v>
      </c>
      <c r="G33" s="5">
        <v>9</v>
      </c>
      <c r="H33" s="5">
        <v>13</v>
      </c>
      <c r="I33" s="5">
        <v>30</v>
      </c>
      <c r="J33" s="18" t="s">
        <v>554</v>
      </c>
      <c r="K33" s="5">
        <v>71.8</v>
      </c>
      <c r="L33" s="5">
        <v>0</v>
      </c>
      <c r="M33" s="5" t="s">
        <v>555</v>
      </c>
      <c r="N33" s="5" t="s">
        <v>825</v>
      </c>
      <c r="O33" s="5"/>
      <c r="P33" s="5" t="s">
        <v>514</v>
      </c>
    </row>
    <row r="34" spans="1:16" s="8" customFormat="1" ht="121.5" customHeight="1">
      <c r="A34" s="9" t="s">
        <v>16</v>
      </c>
      <c r="B34" s="5">
        <v>33</v>
      </c>
      <c r="C34" s="9" t="s">
        <v>17</v>
      </c>
      <c r="D34" s="40" t="s">
        <v>235</v>
      </c>
      <c r="E34" s="9" t="s">
        <v>236</v>
      </c>
      <c r="F34" s="5" t="s">
        <v>190</v>
      </c>
      <c r="G34" s="5">
        <v>9</v>
      </c>
      <c r="H34" s="5">
        <v>5.6</v>
      </c>
      <c r="I34" s="5">
        <v>33</v>
      </c>
      <c r="J34" s="5">
        <v>32</v>
      </c>
      <c r="K34" s="5">
        <f aca="true" t="shared" si="1" ref="K34:K44">SUM(H34:J34)</f>
        <v>70.6</v>
      </c>
      <c r="L34" s="10">
        <v>0</v>
      </c>
      <c r="M34" s="10">
        <v>70.6</v>
      </c>
      <c r="N34" s="5" t="s">
        <v>825</v>
      </c>
      <c r="O34" s="10"/>
      <c r="P34" s="5" t="s">
        <v>210</v>
      </c>
    </row>
    <row r="35" spans="1:16" s="29" customFormat="1" ht="121.5" customHeight="1">
      <c r="A35" s="9" t="s">
        <v>16</v>
      </c>
      <c r="B35" s="5">
        <v>34</v>
      </c>
      <c r="C35" s="9" t="s">
        <v>17</v>
      </c>
      <c r="D35" s="5" t="s">
        <v>77</v>
      </c>
      <c r="E35" s="9" t="s">
        <v>78</v>
      </c>
      <c r="F35" s="5" t="s">
        <v>54</v>
      </c>
      <c r="G35" s="5" t="s">
        <v>79</v>
      </c>
      <c r="H35" s="5">
        <v>18.8</v>
      </c>
      <c r="I35" s="5">
        <v>25.5</v>
      </c>
      <c r="J35" s="5">
        <v>26.3</v>
      </c>
      <c r="K35" s="5">
        <f t="shared" si="1"/>
        <v>70.6</v>
      </c>
      <c r="L35" s="5">
        <v>0</v>
      </c>
      <c r="M35" s="5">
        <v>70.6</v>
      </c>
      <c r="N35" s="5" t="s">
        <v>825</v>
      </c>
      <c r="O35" s="5"/>
      <c r="P35" s="5" t="s">
        <v>62</v>
      </c>
    </row>
    <row r="36" spans="1:16" s="29" customFormat="1" ht="121.5" customHeight="1">
      <c r="A36" s="9" t="s">
        <v>16</v>
      </c>
      <c r="B36" s="5">
        <v>35</v>
      </c>
      <c r="C36" s="9" t="s">
        <v>17</v>
      </c>
      <c r="D36" s="5" t="s">
        <v>606</v>
      </c>
      <c r="E36" s="9" t="s">
        <v>607</v>
      </c>
      <c r="F36" s="5" t="s">
        <v>588</v>
      </c>
      <c r="G36" s="5">
        <v>9</v>
      </c>
      <c r="H36" s="5">
        <v>14.7</v>
      </c>
      <c r="I36" s="5">
        <v>40</v>
      </c>
      <c r="J36" s="5">
        <v>15</v>
      </c>
      <c r="K36" s="5">
        <f t="shared" si="1"/>
        <v>69.7</v>
      </c>
      <c r="L36" s="5">
        <v>0</v>
      </c>
      <c r="M36" s="5">
        <v>69.7</v>
      </c>
      <c r="N36" s="5" t="s">
        <v>825</v>
      </c>
      <c r="O36" s="5"/>
      <c r="P36" s="5" t="s">
        <v>589</v>
      </c>
    </row>
    <row r="37" spans="1:16" s="8" customFormat="1" ht="121.5" customHeight="1">
      <c r="A37" s="9" t="s">
        <v>16</v>
      </c>
      <c r="B37" s="5">
        <v>36</v>
      </c>
      <c r="C37" s="9" t="s">
        <v>17</v>
      </c>
      <c r="D37" s="40" t="s">
        <v>346</v>
      </c>
      <c r="E37" s="9" t="s">
        <v>347</v>
      </c>
      <c r="F37" s="5" t="s">
        <v>295</v>
      </c>
      <c r="G37" s="5">
        <v>9</v>
      </c>
      <c r="H37" s="5">
        <v>10</v>
      </c>
      <c r="I37" s="5">
        <v>24</v>
      </c>
      <c r="J37" s="5">
        <v>34</v>
      </c>
      <c r="K37" s="5">
        <f t="shared" si="1"/>
        <v>68</v>
      </c>
      <c r="L37" s="10">
        <v>0</v>
      </c>
      <c r="M37" s="5">
        <v>68</v>
      </c>
      <c r="N37" s="5" t="s">
        <v>825</v>
      </c>
      <c r="O37" s="5"/>
      <c r="P37" s="5" t="s">
        <v>319</v>
      </c>
    </row>
    <row r="38" spans="1:16" s="8" customFormat="1" ht="121.5" customHeight="1">
      <c r="A38" s="9" t="s">
        <v>16</v>
      </c>
      <c r="B38" s="5">
        <v>37</v>
      </c>
      <c r="C38" s="9" t="s">
        <v>17</v>
      </c>
      <c r="D38" s="5" t="s">
        <v>608</v>
      </c>
      <c r="E38" s="9" t="s">
        <v>609</v>
      </c>
      <c r="F38" s="5" t="s">
        <v>588</v>
      </c>
      <c r="G38" s="5">
        <v>9</v>
      </c>
      <c r="H38" s="5">
        <v>15.8</v>
      </c>
      <c r="I38" s="5">
        <v>39</v>
      </c>
      <c r="J38" s="5">
        <v>14</v>
      </c>
      <c r="K38" s="5">
        <f t="shared" si="1"/>
        <v>68.8</v>
      </c>
      <c r="L38" s="10">
        <v>0</v>
      </c>
      <c r="M38" s="5">
        <v>68.8</v>
      </c>
      <c r="N38" s="5" t="s">
        <v>825</v>
      </c>
      <c r="O38" s="5"/>
      <c r="P38" s="5" t="s">
        <v>589</v>
      </c>
    </row>
    <row r="39" spans="1:16" s="8" customFormat="1" ht="121.5" customHeight="1">
      <c r="A39" s="9" t="s">
        <v>16</v>
      </c>
      <c r="B39" s="5">
        <v>38</v>
      </c>
      <c r="C39" s="9" t="s">
        <v>17</v>
      </c>
      <c r="D39" s="40" t="s">
        <v>237</v>
      </c>
      <c r="E39" s="9" t="s">
        <v>238</v>
      </c>
      <c r="F39" s="5" t="s">
        <v>190</v>
      </c>
      <c r="G39" s="5">
        <v>9</v>
      </c>
      <c r="H39" s="5">
        <v>8</v>
      </c>
      <c r="I39" s="5">
        <v>30</v>
      </c>
      <c r="J39" s="5">
        <v>25</v>
      </c>
      <c r="K39" s="5">
        <f t="shared" si="1"/>
        <v>63</v>
      </c>
      <c r="L39" s="10">
        <v>0</v>
      </c>
      <c r="M39" s="5">
        <v>63</v>
      </c>
      <c r="N39" s="5" t="s">
        <v>825</v>
      </c>
      <c r="O39" s="5"/>
      <c r="P39" s="5" t="s">
        <v>210</v>
      </c>
    </row>
    <row r="40" spans="1:16" s="8" customFormat="1" ht="121.5" customHeight="1">
      <c r="A40" s="9" t="s">
        <v>16</v>
      </c>
      <c r="B40" s="5">
        <v>39</v>
      </c>
      <c r="C40" s="9" t="s">
        <v>17</v>
      </c>
      <c r="D40" s="40" t="s">
        <v>239</v>
      </c>
      <c r="E40" s="9" t="s">
        <v>240</v>
      </c>
      <c r="F40" s="5" t="s">
        <v>190</v>
      </c>
      <c r="G40" s="5">
        <v>9</v>
      </c>
      <c r="H40" s="5">
        <v>15.2</v>
      </c>
      <c r="I40" s="5">
        <v>25</v>
      </c>
      <c r="J40" s="5">
        <v>20</v>
      </c>
      <c r="K40" s="5">
        <f t="shared" si="1"/>
        <v>60.2</v>
      </c>
      <c r="L40" s="10">
        <v>0</v>
      </c>
      <c r="M40" s="10">
        <v>60.2</v>
      </c>
      <c r="N40" s="5" t="s">
        <v>825</v>
      </c>
      <c r="O40" s="10"/>
      <c r="P40" s="5" t="s">
        <v>210</v>
      </c>
    </row>
    <row r="41" spans="1:16" s="8" customFormat="1" ht="121.5" customHeight="1">
      <c r="A41" s="9" t="s">
        <v>16</v>
      </c>
      <c r="B41" s="5">
        <v>40</v>
      </c>
      <c r="C41" s="9" t="s">
        <v>17</v>
      </c>
      <c r="D41" s="40" t="s">
        <v>241</v>
      </c>
      <c r="E41" s="9" t="s">
        <v>242</v>
      </c>
      <c r="F41" s="5" t="s">
        <v>190</v>
      </c>
      <c r="G41" s="5">
        <v>9</v>
      </c>
      <c r="H41" s="5">
        <v>12.8</v>
      </c>
      <c r="I41" s="5">
        <v>25</v>
      </c>
      <c r="J41" s="5">
        <v>19</v>
      </c>
      <c r="K41" s="5">
        <f t="shared" si="1"/>
        <v>56.8</v>
      </c>
      <c r="L41" s="10">
        <v>0</v>
      </c>
      <c r="M41" s="5">
        <v>56.8</v>
      </c>
      <c r="N41" s="5" t="s">
        <v>825</v>
      </c>
      <c r="O41" s="5"/>
      <c r="P41" s="5" t="s">
        <v>210</v>
      </c>
    </row>
    <row r="42" spans="1:16" s="29" customFormat="1" ht="121.5" customHeight="1">
      <c r="A42" s="9" t="s">
        <v>16</v>
      </c>
      <c r="B42" s="5">
        <v>41</v>
      </c>
      <c r="C42" s="9" t="s">
        <v>17</v>
      </c>
      <c r="D42" s="40" t="s">
        <v>243</v>
      </c>
      <c r="E42" s="9" t="s">
        <v>244</v>
      </c>
      <c r="F42" s="5" t="s">
        <v>190</v>
      </c>
      <c r="G42" s="5">
        <v>9</v>
      </c>
      <c r="H42" s="5">
        <v>18.8</v>
      </c>
      <c r="I42" s="5">
        <v>18</v>
      </c>
      <c r="J42" s="5">
        <v>18</v>
      </c>
      <c r="K42" s="5">
        <f t="shared" si="1"/>
        <v>54.8</v>
      </c>
      <c r="L42" s="10">
        <v>0</v>
      </c>
      <c r="M42" s="10" t="s">
        <v>245</v>
      </c>
      <c r="N42" s="5" t="s">
        <v>825</v>
      </c>
      <c r="O42" s="10"/>
      <c r="P42" s="5" t="s">
        <v>210</v>
      </c>
    </row>
    <row r="43" spans="1:16" s="8" customFormat="1" ht="121.5" customHeight="1">
      <c r="A43" s="9" t="s">
        <v>16</v>
      </c>
      <c r="B43" s="5">
        <v>42</v>
      </c>
      <c r="C43" s="9" t="s">
        <v>17</v>
      </c>
      <c r="D43" s="40" t="s">
        <v>246</v>
      </c>
      <c r="E43" s="9" t="s">
        <v>247</v>
      </c>
      <c r="F43" s="5" t="s">
        <v>190</v>
      </c>
      <c r="G43" s="5">
        <v>9</v>
      </c>
      <c r="H43" s="5">
        <v>10</v>
      </c>
      <c r="I43" s="5">
        <v>24</v>
      </c>
      <c r="J43" s="5">
        <v>20</v>
      </c>
      <c r="K43" s="5">
        <f t="shared" si="1"/>
        <v>54</v>
      </c>
      <c r="L43" s="10">
        <v>0</v>
      </c>
      <c r="M43" s="5">
        <v>54</v>
      </c>
      <c r="N43" s="5" t="s">
        <v>825</v>
      </c>
      <c r="O43" s="5"/>
      <c r="P43" s="5" t="s">
        <v>210</v>
      </c>
    </row>
    <row r="44" spans="1:16" s="8" customFormat="1" ht="121.5" customHeight="1">
      <c r="A44" s="9" t="s">
        <v>16</v>
      </c>
      <c r="B44" s="5">
        <v>43</v>
      </c>
      <c r="C44" s="9" t="s">
        <v>17</v>
      </c>
      <c r="D44" s="40" t="s">
        <v>248</v>
      </c>
      <c r="E44" s="9" t="s">
        <v>249</v>
      </c>
      <c r="F44" s="5" t="s">
        <v>190</v>
      </c>
      <c r="G44" s="5">
        <v>9</v>
      </c>
      <c r="H44" s="5">
        <v>10.4</v>
      </c>
      <c r="I44" s="5">
        <v>22</v>
      </c>
      <c r="J44" s="5">
        <v>20</v>
      </c>
      <c r="K44" s="5">
        <f t="shared" si="1"/>
        <v>52.4</v>
      </c>
      <c r="L44" s="10">
        <v>0</v>
      </c>
      <c r="M44" s="9">
        <v>52.4</v>
      </c>
      <c r="N44" s="5" t="s">
        <v>825</v>
      </c>
      <c r="O44" s="9"/>
      <c r="P44" s="5" t="s">
        <v>210</v>
      </c>
    </row>
    <row r="45" spans="1:16" s="29" customFormat="1" ht="146.25" customHeight="1">
      <c r="A45" s="9" t="s">
        <v>16</v>
      </c>
      <c r="B45" s="5">
        <v>44</v>
      </c>
      <c r="C45" s="9" t="s">
        <v>17</v>
      </c>
      <c r="D45" s="5" t="s">
        <v>455</v>
      </c>
      <c r="E45" s="5" t="s">
        <v>456</v>
      </c>
      <c r="F45" s="10" t="s">
        <v>449</v>
      </c>
      <c r="G45" s="11" t="s">
        <v>832</v>
      </c>
      <c r="H45" s="5">
        <v>4.4</v>
      </c>
      <c r="I45" s="5">
        <v>40</v>
      </c>
      <c r="J45" s="5">
        <v>6.8</v>
      </c>
      <c r="K45" s="9">
        <v>51.2</v>
      </c>
      <c r="L45" s="5">
        <v>0</v>
      </c>
      <c r="M45" s="10">
        <f>K45</f>
        <v>51.2</v>
      </c>
      <c r="N45" s="5" t="s">
        <v>825</v>
      </c>
      <c r="O45" s="36"/>
      <c r="P45" s="5" t="s">
        <v>450</v>
      </c>
    </row>
    <row r="46" spans="1:17" s="27" customFormat="1" ht="78.75">
      <c r="A46" s="17" t="s">
        <v>16</v>
      </c>
      <c r="B46" s="5">
        <v>45</v>
      </c>
      <c r="C46" s="17" t="s">
        <v>17</v>
      </c>
      <c r="D46" s="17" t="s">
        <v>284</v>
      </c>
      <c r="E46" s="17" t="s">
        <v>285</v>
      </c>
      <c r="F46" s="17" t="s">
        <v>286</v>
      </c>
      <c r="G46" s="17">
        <v>9</v>
      </c>
      <c r="H46" s="17">
        <v>15</v>
      </c>
      <c r="I46" s="17">
        <v>15</v>
      </c>
      <c r="J46" s="17">
        <v>20</v>
      </c>
      <c r="K46" s="17">
        <v>50</v>
      </c>
      <c r="L46" s="17">
        <v>0</v>
      </c>
      <c r="M46" s="17">
        <v>50</v>
      </c>
      <c r="N46" s="5" t="s">
        <v>825</v>
      </c>
      <c r="O46" s="17"/>
      <c r="P46" s="17" t="s">
        <v>278</v>
      </c>
      <c r="Q46" s="39"/>
    </row>
    <row r="47" spans="1:16" s="29" customFormat="1" ht="94.5">
      <c r="A47" s="9" t="s">
        <v>16</v>
      </c>
      <c r="B47" s="5">
        <v>46</v>
      </c>
      <c r="C47" s="9" t="s">
        <v>17</v>
      </c>
      <c r="D47" s="40" t="s">
        <v>250</v>
      </c>
      <c r="E47" s="9" t="s">
        <v>251</v>
      </c>
      <c r="F47" s="5" t="s">
        <v>190</v>
      </c>
      <c r="G47" s="5">
        <v>9</v>
      </c>
      <c r="H47" s="5">
        <v>10</v>
      </c>
      <c r="I47" s="5">
        <v>19</v>
      </c>
      <c r="J47" s="5">
        <v>18</v>
      </c>
      <c r="K47" s="5">
        <v>47</v>
      </c>
      <c r="L47" s="10">
        <v>0</v>
      </c>
      <c r="M47" s="5">
        <v>47</v>
      </c>
      <c r="N47" s="5" t="s">
        <v>825</v>
      </c>
      <c r="O47" s="5"/>
      <c r="P47" s="5" t="s">
        <v>210</v>
      </c>
    </row>
    <row r="48" spans="1:16" s="38" customFormat="1" ht="94.5">
      <c r="A48" s="9" t="s">
        <v>16</v>
      </c>
      <c r="B48" s="5">
        <v>47</v>
      </c>
      <c r="C48" s="9" t="s">
        <v>17</v>
      </c>
      <c r="D48" s="40" t="s">
        <v>252</v>
      </c>
      <c r="E48" s="9" t="s">
        <v>253</v>
      </c>
      <c r="F48" s="5" t="s">
        <v>190</v>
      </c>
      <c r="G48" s="5">
        <v>9</v>
      </c>
      <c r="H48" s="5">
        <v>13.6</v>
      </c>
      <c r="I48" s="5">
        <v>15</v>
      </c>
      <c r="J48" s="5">
        <v>15</v>
      </c>
      <c r="K48" s="5">
        <v>43.6</v>
      </c>
      <c r="L48" s="10">
        <v>0</v>
      </c>
      <c r="M48" s="5">
        <v>43.6</v>
      </c>
      <c r="N48" s="5" t="s">
        <v>825</v>
      </c>
      <c r="O48" s="5"/>
      <c r="P48" s="5" t="s">
        <v>210</v>
      </c>
    </row>
    <row r="49" spans="1:16" s="8" customFormat="1" ht="69" customHeight="1">
      <c r="A49" s="9" t="s">
        <v>16</v>
      </c>
      <c r="B49" s="5">
        <v>48</v>
      </c>
      <c r="C49" s="9" t="s">
        <v>17</v>
      </c>
      <c r="D49" s="5" t="s">
        <v>704</v>
      </c>
      <c r="E49" s="58" t="s">
        <v>705</v>
      </c>
      <c r="F49" s="10" t="s">
        <v>693</v>
      </c>
      <c r="G49" s="19" t="s">
        <v>114</v>
      </c>
      <c r="H49" s="19">
        <v>4.7</v>
      </c>
      <c r="I49" s="19">
        <v>0</v>
      </c>
      <c r="J49" s="19">
        <v>37.6</v>
      </c>
      <c r="K49" s="19">
        <v>42.3</v>
      </c>
      <c r="L49" s="25">
        <v>0</v>
      </c>
      <c r="M49" s="59">
        <v>42.3</v>
      </c>
      <c r="N49" s="5" t="s">
        <v>825</v>
      </c>
      <c r="O49" s="5"/>
      <c r="P49" s="60" t="s">
        <v>666</v>
      </c>
    </row>
    <row r="50" spans="1:16" s="30" customFormat="1" ht="121.5" customHeight="1">
      <c r="A50" s="9" t="s">
        <v>16</v>
      </c>
      <c r="B50" s="5">
        <v>49</v>
      </c>
      <c r="C50" s="9" t="s">
        <v>17</v>
      </c>
      <c r="D50" s="5" t="s">
        <v>39</v>
      </c>
      <c r="E50" s="9" t="s">
        <v>40</v>
      </c>
      <c r="F50" s="5" t="s">
        <v>35</v>
      </c>
      <c r="G50" s="5">
        <v>9</v>
      </c>
      <c r="H50" s="5">
        <v>18</v>
      </c>
      <c r="I50" s="5">
        <v>22.22</v>
      </c>
      <c r="J50" s="5">
        <v>0</v>
      </c>
      <c r="K50" s="5">
        <f aca="true" t="shared" si="2" ref="K50:K60">SUM(H50:J50)</f>
        <v>40.22</v>
      </c>
      <c r="L50" s="10">
        <v>0</v>
      </c>
      <c r="M50" s="5">
        <v>40.22</v>
      </c>
      <c r="N50" s="5" t="s">
        <v>825</v>
      </c>
      <c r="O50" s="5"/>
      <c r="P50" s="5" t="s">
        <v>36</v>
      </c>
    </row>
    <row r="51" spans="1:16" s="30" customFormat="1" ht="121.5" customHeight="1">
      <c r="A51" s="9" t="s">
        <v>16</v>
      </c>
      <c r="B51" s="5">
        <v>50</v>
      </c>
      <c r="C51" s="9" t="s">
        <v>17</v>
      </c>
      <c r="D51" s="5" t="s">
        <v>706</v>
      </c>
      <c r="E51" s="9" t="s">
        <v>707</v>
      </c>
      <c r="F51" s="10" t="s">
        <v>693</v>
      </c>
      <c r="G51" s="5" t="s">
        <v>114</v>
      </c>
      <c r="H51" s="5">
        <v>7.5</v>
      </c>
      <c r="I51" s="5">
        <v>0</v>
      </c>
      <c r="J51" s="5">
        <v>22.2</v>
      </c>
      <c r="K51" s="5">
        <f t="shared" si="2"/>
        <v>29.7</v>
      </c>
      <c r="L51" s="10">
        <v>0</v>
      </c>
      <c r="M51" s="5">
        <v>29.7</v>
      </c>
      <c r="N51" s="5" t="s">
        <v>825</v>
      </c>
      <c r="O51" s="5"/>
      <c r="P51" s="5" t="s">
        <v>666</v>
      </c>
    </row>
    <row r="52" spans="1:16" s="8" customFormat="1" ht="121.5" customHeight="1">
      <c r="A52" s="9" t="s">
        <v>16</v>
      </c>
      <c r="B52" s="5">
        <v>51</v>
      </c>
      <c r="C52" s="9" t="s">
        <v>17</v>
      </c>
      <c r="D52" s="5" t="s">
        <v>708</v>
      </c>
      <c r="E52" s="9" t="s">
        <v>709</v>
      </c>
      <c r="F52" s="10" t="s">
        <v>693</v>
      </c>
      <c r="G52" s="5" t="s">
        <v>79</v>
      </c>
      <c r="H52" s="5">
        <v>20</v>
      </c>
      <c r="I52" s="5">
        <v>0</v>
      </c>
      <c r="J52" s="5">
        <v>0</v>
      </c>
      <c r="K52" s="5">
        <f t="shared" si="2"/>
        <v>20</v>
      </c>
      <c r="L52" s="10">
        <v>0</v>
      </c>
      <c r="M52" s="10">
        <v>20</v>
      </c>
      <c r="N52" s="5" t="s">
        <v>825</v>
      </c>
      <c r="O52" s="10"/>
      <c r="P52" s="5" t="s">
        <v>666</v>
      </c>
    </row>
    <row r="53" spans="1:16" s="8" customFormat="1" ht="121.5" customHeight="1">
      <c r="A53" s="10" t="s">
        <v>16</v>
      </c>
      <c r="B53" s="5">
        <v>52</v>
      </c>
      <c r="C53" s="10" t="s">
        <v>17</v>
      </c>
      <c r="D53" s="10" t="s">
        <v>493</v>
      </c>
      <c r="E53" s="10" t="s">
        <v>494</v>
      </c>
      <c r="F53" s="10" t="s">
        <v>460</v>
      </c>
      <c r="G53" s="10" t="s">
        <v>114</v>
      </c>
      <c r="H53" s="10">
        <v>14</v>
      </c>
      <c r="I53" s="5">
        <v>0</v>
      </c>
      <c r="J53" s="5">
        <v>0</v>
      </c>
      <c r="K53" s="10">
        <f t="shared" si="2"/>
        <v>14</v>
      </c>
      <c r="L53" s="10">
        <v>0</v>
      </c>
      <c r="M53" s="10">
        <v>14</v>
      </c>
      <c r="N53" s="5" t="s">
        <v>825</v>
      </c>
      <c r="O53" s="10"/>
      <c r="P53" s="10" t="s">
        <v>492</v>
      </c>
    </row>
    <row r="54" spans="1:16" s="8" customFormat="1" ht="121.5" customHeight="1">
      <c r="A54" s="9" t="s">
        <v>16</v>
      </c>
      <c r="B54" s="5">
        <v>53</v>
      </c>
      <c r="C54" s="9" t="s">
        <v>17</v>
      </c>
      <c r="D54" s="5" t="s">
        <v>710</v>
      </c>
      <c r="E54" s="9" t="s">
        <v>711</v>
      </c>
      <c r="F54" s="10" t="s">
        <v>693</v>
      </c>
      <c r="G54" s="5" t="s">
        <v>79</v>
      </c>
      <c r="H54" s="5">
        <v>9.7</v>
      </c>
      <c r="I54" s="5">
        <v>0</v>
      </c>
      <c r="J54" s="5">
        <v>0</v>
      </c>
      <c r="K54" s="5">
        <f t="shared" si="2"/>
        <v>9.7</v>
      </c>
      <c r="L54" s="10">
        <v>0</v>
      </c>
      <c r="M54" s="5">
        <v>9.7</v>
      </c>
      <c r="N54" s="5" t="s">
        <v>825</v>
      </c>
      <c r="O54" s="5"/>
      <c r="P54" s="5" t="s">
        <v>666</v>
      </c>
    </row>
    <row r="55" spans="1:16" s="29" customFormat="1" ht="121.5" customHeight="1">
      <c r="A55" s="9" t="s">
        <v>16</v>
      </c>
      <c r="B55" s="5">
        <v>54</v>
      </c>
      <c r="C55" s="9" t="s">
        <v>17</v>
      </c>
      <c r="D55" s="5" t="s">
        <v>41</v>
      </c>
      <c r="E55" s="9" t="s">
        <v>42</v>
      </c>
      <c r="F55" s="5" t="s">
        <v>35</v>
      </c>
      <c r="G55" s="5">
        <v>9</v>
      </c>
      <c r="H55" s="5">
        <v>9.5</v>
      </c>
      <c r="I55" s="5">
        <v>0</v>
      </c>
      <c r="J55" s="5">
        <v>0</v>
      </c>
      <c r="K55" s="5">
        <f t="shared" si="2"/>
        <v>9.5</v>
      </c>
      <c r="L55" s="10">
        <v>0</v>
      </c>
      <c r="M55" s="5">
        <v>9.5</v>
      </c>
      <c r="N55" s="5" t="s">
        <v>825</v>
      </c>
      <c r="O55" s="5"/>
      <c r="P55" s="5" t="s">
        <v>36</v>
      </c>
    </row>
    <row r="56" spans="1:16" s="8" customFormat="1" ht="121.5" customHeight="1">
      <c r="A56" s="9" t="s">
        <v>16</v>
      </c>
      <c r="B56" s="5">
        <v>55</v>
      </c>
      <c r="C56" s="9" t="s">
        <v>17</v>
      </c>
      <c r="D56" s="5" t="s">
        <v>712</v>
      </c>
      <c r="E56" s="9" t="s">
        <v>713</v>
      </c>
      <c r="F56" s="10" t="s">
        <v>693</v>
      </c>
      <c r="G56" s="5" t="s">
        <v>79</v>
      </c>
      <c r="H56" s="5">
        <v>8.8</v>
      </c>
      <c r="I56" s="5">
        <v>0</v>
      </c>
      <c r="J56" s="5">
        <v>0</v>
      </c>
      <c r="K56" s="5">
        <f t="shared" si="2"/>
        <v>8.8</v>
      </c>
      <c r="L56" s="10">
        <v>0</v>
      </c>
      <c r="M56" s="10">
        <v>8.8</v>
      </c>
      <c r="N56" s="5" t="s">
        <v>825</v>
      </c>
      <c r="O56" s="10"/>
      <c r="P56" s="5" t="s">
        <v>666</v>
      </c>
    </row>
    <row r="57" spans="1:16" s="8" customFormat="1" ht="121.5" customHeight="1">
      <c r="A57" s="9" t="s">
        <v>16</v>
      </c>
      <c r="B57" s="5">
        <v>56</v>
      </c>
      <c r="C57" s="9" t="s">
        <v>17</v>
      </c>
      <c r="D57" s="5" t="s">
        <v>43</v>
      </c>
      <c r="E57" s="9" t="s">
        <v>44</v>
      </c>
      <c r="F57" s="5" t="s">
        <v>35</v>
      </c>
      <c r="G57" s="5">
        <v>9</v>
      </c>
      <c r="H57" s="5">
        <v>7</v>
      </c>
      <c r="I57" s="5">
        <v>0</v>
      </c>
      <c r="J57" s="5">
        <v>0</v>
      </c>
      <c r="K57" s="5">
        <f t="shared" si="2"/>
        <v>7</v>
      </c>
      <c r="L57" s="10">
        <v>0</v>
      </c>
      <c r="M57" s="5">
        <v>7</v>
      </c>
      <c r="N57" s="5" t="s">
        <v>825</v>
      </c>
      <c r="O57" s="5"/>
      <c r="P57" s="5" t="s">
        <v>36</v>
      </c>
    </row>
    <row r="58" spans="1:16" s="8" customFormat="1" ht="121.5" customHeight="1">
      <c r="A58" s="9" t="s">
        <v>16</v>
      </c>
      <c r="B58" s="5">
        <v>57</v>
      </c>
      <c r="C58" s="9" t="s">
        <v>17</v>
      </c>
      <c r="D58" s="5" t="s">
        <v>714</v>
      </c>
      <c r="E58" s="9" t="s">
        <v>715</v>
      </c>
      <c r="F58" s="10" t="s">
        <v>693</v>
      </c>
      <c r="G58" s="5" t="s">
        <v>79</v>
      </c>
      <c r="H58" s="5">
        <v>5.8</v>
      </c>
      <c r="I58" s="5">
        <v>0</v>
      </c>
      <c r="J58" s="5">
        <v>0</v>
      </c>
      <c r="K58" s="5">
        <f t="shared" si="2"/>
        <v>5.8</v>
      </c>
      <c r="L58" s="10">
        <v>0</v>
      </c>
      <c r="M58" s="5">
        <v>5.8</v>
      </c>
      <c r="N58" s="5" t="s">
        <v>825</v>
      </c>
      <c r="O58" s="5"/>
      <c r="P58" s="5" t="s">
        <v>666</v>
      </c>
    </row>
    <row r="59" spans="1:16" s="8" customFormat="1" ht="121.5" customHeight="1">
      <c r="A59" s="9" t="s">
        <v>16</v>
      </c>
      <c r="B59" s="5">
        <v>58</v>
      </c>
      <c r="C59" s="9" t="s">
        <v>17</v>
      </c>
      <c r="D59" s="5" t="s">
        <v>716</v>
      </c>
      <c r="E59" s="10" t="s">
        <v>717</v>
      </c>
      <c r="F59" s="10" t="s">
        <v>693</v>
      </c>
      <c r="G59" s="5" t="s">
        <v>79</v>
      </c>
      <c r="H59" s="5">
        <v>4.7</v>
      </c>
      <c r="I59" s="5">
        <v>0</v>
      </c>
      <c r="J59" s="5">
        <v>0</v>
      </c>
      <c r="K59" s="5">
        <f t="shared" si="2"/>
        <v>4.7</v>
      </c>
      <c r="L59" s="10">
        <v>0</v>
      </c>
      <c r="M59" s="5">
        <v>4.7</v>
      </c>
      <c r="N59" s="5" t="s">
        <v>825</v>
      </c>
      <c r="O59" s="5"/>
      <c r="P59" s="5" t="s">
        <v>666</v>
      </c>
    </row>
    <row r="60" spans="1:16" s="8" customFormat="1" ht="121.5" customHeight="1">
      <c r="A60" s="9" t="s">
        <v>16</v>
      </c>
      <c r="B60" s="5">
        <v>59</v>
      </c>
      <c r="C60" s="9" t="s">
        <v>17</v>
      </c>
      <c r="D60" s="5" t="s">
        <v>718</v>
      </c>
      <c r="E60" s="9" t="s">
        <v>719</v>
      </c>
      <c r="F60" s="10" t="s">
        <v>693</v>
      </c>
      <c r="G60" s="5" t="s">
        <v>79</v>
      </c>
      <c r="H60" s="5">
        <v>3.33</v>
      </c>
      <c r="I60" s="5">
        <v>0</v>
      </c>
      <c r="J60" s="5">
        <v>0</v>
      </c>
      <c r="K60" s="5">
        <f t="shared" si="2"/>
        <v>3.33</v>
      </c>
      <c r="L60" s="10">
        <v>0</v>
      </c>
      <c r="M60" s="9">
        <v>3.33</v>
      </c>
      <c r="N60" s="5" t="s">
        <v>825</v>
      </c>
      <c r="O60" s="9"/>
      <c r="P60" s="5" t="s">
        <v>666</v>
      </c>
    </row>
    <row r="61" ht="15.75">
      <c r="M61" s="3">
        <f>SUM(M2:M60)</f>
        <v>3410.9599999999996</v>
      </c>
    </row>
  </sheetData>
  <sheetProtection/>
  <printOptions/>
  <pageMargins left="0.7" right="0.7" top="0.75" bottom="0.75" header="0.3" footer="0.3"/>
  <pageSetup horizontalDpi="180" verticalDpi="18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60" zoomScaleNormal="60" zoomScalePageLayoutView="0" workbookViewId="0" topLeftCell="A7">
      <selection activeCell="O7" sqref="O7"/>
    </sheetView>
  </sheetViews>
  <sheetFormatPr defaultColWidth="9.140625" defaultRowHeight="15"/>
  <cols>
    <col min="1" max="1" width="12.8515625" style="3" customWidth="1"/>
    <col min="2" max="2" width="7.00390625" style="3" bestFit="1" customWidth="1"/>
    <col min="3" max="3" width="16.8515625" style="3" customWidth="1"/>
    <col min="4" max="4" width="12.00390625" style="3" customWidth="1"/>
    <col min="5" max="5" width="27.421875" style="3" customWidth="1"/>
    <col min="6" max="6" width="36.421875" style="3" customWidth="1"/>
    <col min="7" max="7" width="7.140625" style="3" bestFit="1" customWidth="1"/>
    <col min="8" max="8" width="9.7109375" style="3" customWidth="1"/>
    <col min="9" max="9" width="12.7109375" style="3" bestFit="1" customWidth="1"/>
    <col min="10" max="10" width="17.57421875" style="3" customWidth="1"/>
    <col min="11" max="11" width="10.57421875" style="3" customWidth="1"/>
    <col min="12" max="12" width="13.28125" style="3" customWidth="1"/>
    <col min="13" max="13" width="12.421875" style="3" customWidth="1"/>
    <col min="14" max="14" width="12.7109375" style="3" customWidth="1"/>
    <col min="15" max="15" width="19.140625" style="3" customWidth="1"/>
    <col min="16" max="16" width="22.421875" style="3" customWidth="1"/>
    <col min="17" max="16384" width="9.140625" style="4" customWidth="1"/>
  </cols>
  <sheetData>
    <row r="1" spans="1:16" s="1" customFormat="1" ht="117" customHeight="1">
      <c r="A1" s="7" t="s">
        <v>6</v>
      </c>
      <c r="B1" s="7" t="s">
        <v>0</v>
      </c>
      <c r="C1" s="7" t="s">
        <v>11</v>
      </c>
      <c r="D1" s="7" t="s">
        <v>1</v>
      </c>
      <c r="E1" s="7" t="s">
        <v>2</v>
      </c>
      <c r="F1" s="7" t="s">
        <v>12</v>
      </c>
      <c r="G1" s="7" t="s">
        <v>9</v>
      </c>
      <c r="H1" s="7" t="s">
        <v>13</v>
      </c>
      <c r="I1" s="7" t="s">
        <v>14</v>
      </c>
      <c r="J1" s="7" t="s">
        <v>15</v>
      </c>
      <c r="K1" s="7"/>
      <c r="L1" s="7" t="s">
        <v>4</v>
      </c>
      <c r="M1" s="7" t="s">
        <v>8</v>
      </c>
      <c r="N1" s="7" t="s">
        <v>10</v>
      </c>
      <c r="O1" s="7" t="s">
        <v>5</v>
      </c>
      <c r="P1" s="7" t="s">
        <v>3</v>
      </c>
    </row>
    <row r="2" spans="1:16" s="29" customFormat="1" ht="168.75" customHeight="1">
      <c r="A2" s="9" t="s">
        <v>16</v>
      </c>
      <c r="B2" s="9">
        <v>1</v>
      </c>
      <c r="C2" s="9" t="s">
        <v>17</v>
      </c>
      <c r="D2" s="5" t="s">
        <v>348</v>
      </c>
      <c r="E2" s="9" t="s">
        <v>349</v>
      </c>
      <c r="F2" s="5" t="s">
        <v>295</v>
      </c>
      <c r="G2" s="5">
        <v>10</v>
      </c>
      <c r="H2" s="5">
        <v>20</v>
      </c>
      <c r="I2" s="5">
        <v>40</v>
      </c>
      <c r="J2" s="5">
        <v>40</v>
      </c>
      <c r="K2" s="5">
        <f>SUM(H2:J2)</f>
        <v>100</v>
      </c>
      <c r="L2" s="5">
        <v>0</v>
      </c>
      <c r="M2" s="5">
        <v>100</v>
      </c>
      <c r="N2" s="64" t="s">
        <v>365</v>
      </c>
      <c r="O2" s="5"/>
      <c r="P2" s="5" t="s">
        <v>319</v>
      </c>
    </row>
    <row r="3" spans="1:16" s="8" customFormat="1" ht="94.5">
      <c r="A3" s="9" t="s">
        <v>16</v>
      </c>
      <c r="B3" s="9">
        <v>2</v>
      </c>
      <c r="C3" s="9" t="s">
        <v>17</v>
      </c>
      <c r="D3" s="40" t="s">
        <v>29</v>
      </c>
      <c r="E3" s="9" t="s">
        <v>19</v>
      </c>
      <c r="F3" s="5" t="str">
        <f>'[3]9 класс'!$F$2</f>
        <v>Муниципальное общеобразовательное учреждение "Средняя общеобразовательная школа № 47 р. п. Сенной Вольского района Саратовской области"</v>
      </c>
      <c r="G3" s="5">
        <v>10</v>
      </c>
      <c r="H3" s="5">
        <v>22</v>
      </c>
      <c r="I3" s="5">
        <v>40</v>
      </c>
      <c r="J3" s="5">
        <v>35</v>
      </c>
      <c r="K3" s="5">
        <v>97</v>
      </c>
      <c r="L3" s="10">
        <v>0</v>
      </c>
      <c r="M3" s="5">
        <v>97</v>
      </c>
      <c r="N3" s="65" t="s">
        <v>835</v>
      </c>
      <c r="O3" s="5"/>
      <c r="P3" s="5" t="str">
        <f>'[3]5 класс'!$R$2</f>
        <v>Серебряков Юрий Тимофеевич</v>
      </c>
    </row>
    <row r="4" spans="1:16" s="29" customFormat="1" ht="168.75" customHeight="1">
      <c r="A4" s="9" t="s">
        <v>16</v>
      </c>
      <c r="B4" s="9">
        <v>3</v>
      </c>
      <c r="C4" s="9" t="s">
        <v>17</v>
      </c>
      <c r="D4" s="5" t="s">
        <v>815</v>
      </c>
      <c r="E4" s="9" t="s">
        <v>816</v>
      </c>
      <c r="F4" s="10" t="s">
        <v>565</v>
      </c>
      <c r="G4" s="5">
        <v>10</v>
      </c>
      <c r="H4" s="5">
        <v>17.8</v>
      </c>
      <c r="I4" s="5">
        <v>39</v>
      </c>
      <c r="J4" s="5">
        <v>40</v>
      </c>
      <c r="K4" s="5">
        <f>SUM(H4:J4)</f>
        <v>96.8</v>
      </c>
      <c r="L4" s="5">
        <v>0</v>
      </c>
      <c r="M4" s="5">
        <v>96.8</v>
      </c>
      <c r="N4" s="67" t="s">
        <v>824</v>
      </c>
      <c r="O4" s="5"/>
      <c r="P4" s="5" t="s">
        <v>802</v>
      </c>
    </row>
    <row r="5" spans="1:16" s="8" customFormat="1" ht="168.75" customHeight="1">
      <c r="A5" s="9" t="s">
        <v>16</v>
      </c>
      <c r="B5" s="9">
        <v>4</v>
      </c>
      <c r="C5" s="9" t="s">
        <v>17</v>
      </c>
      <c r="D5" s="5" t="s">
        <v>817</v>
      </c>
      <c r="E5" s="9" t="s">
        <v>818</v>
      </c>
      <c r="F5" s="10" t="s">
        <v>565</v>
      </c>
      <c r="G5" s="5">
        <v>10</v>
      </c>
      <c r="H5" s="5">
        <v>16.9</v>
      </c>
      <c r="I5" s="5">
        <v>40</v>
      </c>
      <c r="J5" s="5">
        <v>39</v>
      </c>
      <c r="K5" s="5">
        <f>SUM(H5:J5)</f>
        <v>95.9</v>
      </c>
      <c r="L5" s="10">
        <v>0</v>
      </c>
      <c r="M5" s="5">
        <v>95.9</v>
      </c>
      <c r="N5" s="5" t="s">
        <v>836</v>
      </c>
      <c r="O5" s="5"/>
      <c r="P5" s="5" t="s">
        <v>802</v>
      </c>
    </row>
    <row r="6" spans="1:16" s="30" customFormat="1" ht="94.5">
      <c r="A6" s="5" t="s">
        <v>16</v>
      </c>
      <c r="B6" s="9">
        <v>5</v>
      </c>
      <c r="C6" s="5" t="s">
        <v>17</v>
      </c>
      <c r="D6" s="5" t="s">
        <v>782</v>
      </c>
      <c r="E6" s="5" t="s">
        <v>783</v>
      </c>
      <c r="F6" s="5" t="s">
        <v>732</v>
      </c>
      <c r="G6" s="5">
        <v>10</v>
      </c>
      <c r="H6" s="15">
        <v>15</v>
      </c>
      <c r="I6" s="5">
        <v>40</v>
      </c>
      <c r="J6" s="5">
        <v>39.47</v>
      </c>
      <c r="K6" s="5">
        <v>94.47</v>
      </c>
      <c r="L6" s="5">
        <v>0</v>
      </c>
      <c r="M6" s="15">
        <v>94.47</v>
      </c>
      <c r="N6" s="5" t="s">
        <v>836</v>
      </c>
      <c r="O6" s="5"/>
      <c r="P6" s="5" t="s">
        <v>753</v>
      </c>
    </row>
    <row r="7" spans="1:16" s="8" customFormat="1" ht="94.5">
      <c r="A7" s="5" t="s">
        <v>16</v>
      </c>
      <c r="B7" s="9">
        <v>6</v>
      </c>
      <c r="C7" s="5" t="s">
        <v>17</v>
      </c>
      <c r="D7" s="5" t="s">
        <v>784</v>
      </c>
      <c r="E7" s="5" t="s">
        <v>785</v>
      </c>
      <c r="F7" s="5" t="s">
        <v>732</v>
      </c>
      <c r="G7" s="5">
        <v>10</v>
      </c>
      <c r="H7" s="5">
        <v>16.7</v>
      </c>
      <c r="I7" s="5">
        <v>35.7</v>
      </c>
      <c r="J7" s="5">
        <v>40</v>
      </c>
      <c r="K7" s="5">
        <v>92.4</v>
      </c>
      <c r="L7" s="5">
        <v>0</v>
      </c>
      <c r="M7" s="5">
        <v>92.4</v>
      </c>
      <c r="N7" s="5" t="s">
        <v>836</v>
      </c>
      <c r="O7" s="5"/>
      <c r="P7" s="5" t="s">
        <v>753</v>
      </c>
    </row>
    <row r="8" spans="1:16" s="29" customFormat="1" ht="168.75" customHeight="1">
      <c r="A8" s="9" t="s">
        <v>16</v>
      </c>
      <c r="B8" s="9">
        <v>7</v>
      </c>
      <c r="C8" s="9" t="s">
        <v>17</v>
      </c>
      <c r="D8" s="5" t="s">
        <v>395</v>
      </c>
      <c r="E8" s="9" t="s">
        <v>396</v>
      </c>
      <c r="F8" s="10" t="s">
        <v>291</v>
      </c>
      <c r="G8" s="5">
        <v>10</v>
      </c>
      <c r="H8" s="5">
        <v>12.8</v>
      </c>
      <c r="I8" s="5">
        <v>38</v>
      </c>
      <c r="J8" s="5">
        <v>40</v>
      </c>
      <c r="K8" s="5">
        <f>SUM(H8:J8)</f>
        <v>90.8</v>
      </c>
      <c r="L8" s="5">
        <v>0</v>
      </c>
      <c r="M8" s="5">
        <v>90.8</v>
      </c>
      <c r="N8" s="5" t="s">
        <v>825</v>
      </c>
      <c r="O8" s="5"/>
      <c r="P8" s="5" t="s">
        <v>382</v>
      </c>
    </row>
    <row r="9" spans="1:16" s="30" customFormat="1" ht="126">
      <c r="A9" s="9" t="s">
        <v>16</v>
      </c>
      <c r="B9" s="9">
        <v>8</v>
      </c>
      <c r="C9" s="9" t="s">
        <v>17</v>
      </c>
      <c r="D9" s="40" t="s">
        <v>399</v>
      </c>
      <c r="E9" s="9" t="s">
        <v>400</v>
      </c>
      <c r="F9" s="10" t="s">
        <v>291</v>
      </c>
      <c r="G9" s="5">
        <v>10</v>
      </c>
      <c r="H9" s="5">
        <v>17.5</v>
      </c>
      <c r="I9" s="5">
        <v>35.8</v>
      </c>
      <c r="J9" s="5">
        <v>36.3</v>
      </c>
      <c r="K9" s="5">
        <v>89.9</v>
      </c>
      <c r="L9" s="10">
        <v>0</v>
      </c>
      <c r="M9" s="5">
        <v>89.9</v>
      </c>
      <c r="N9" s="5" t="s">
        <v>825</v>
      </c>
      <c r="O9" s="5"/>
      <c r="P9" s="5" t="s">
        <v>382</v>
      </c>
    </row>
    <row r="10" spans="1:16" s="8" customFormat="1" ht="168.75" customHeight="1">
      <c r="A10" s="9" t="s">
        <v>16</v>
      </c>
      <c r="B10" s="9">
        <v>9</v>
      </c>
      <c r="C10" s="9" t="s">
        <v>17</v>
      </c>
      <c r="D10" s="40" t="s">
        <v>401</v>
      </c>
      <c r="E10" s="9" t="s">
        <v>402</v>
      </c>
      <c r="F10" s="10" t="s">
        <v>291</v>
      </c>
      <c r="G10" s="5">
        <v>10</v>
      </c>
      <c r="H10" s="5">
        <v>9.37</v>
      </c>
      <c r="I10" s="5">
        <v>40</v>
      </c>
      <c r="J10" s="5">
        <v>39</v>
      </c>
      <c r="K10" s="5">
        <f>SUM(H10:J10)</f>
        <v>88.37</v>
      </c>
      <c r="L10" s="10">
        <v>0</v>
      </c>
      <c r="M10" s="10">
        <v>88.37</v>
      </c>
      <c r="N10" s="5" t="s">
        <v>825</v>
      </c>
      <c r="O10" s="10"/>
      <c r="P10" s="5" t="s">
        <v>382</v>
      </c>
    </row>
    <row r="11" spans="1:16" s="8" customFormat="1" ht="168.75" customHeight="1">
      <c r="A11" s="9" t="s">
        <v>16</v>
      </c>
      <c r="B11" s="9">
        <v>10</v>
      </c>
      <c r="C11" s="9" t="s">
        <v>17</v>
      </c>
      <c r="D11" s="40" t="s">
        <v>397</v>
      </c>
      <c r="E11" s="9" t="s">
        <v>398</v>
      </c>
      <c r="F11" s="10" t="s">
        <v>291</v>
      </c>
      <c r="G11" s="5">
        <v>10</v>
      </c>
      <c r="H11" s="5">
        <v>20</v>
      </c>
      <c r="I11" s="5">
        <v>33.5</v>
      </c>
      <c r="J11" s="5">
        <v>34</v>
      </c>
      <c r="K11" s="5">
        <f>SUM(H11:J11)</f>
        <v>87.5</v>
      </c>
      <c r="L11" s="10">
        <v>0</v>
      </c>
      <c r="M11" s="5">
        <v>87.5</v>
      </c>
      <c r="N11" s="5" t="s">
        <v>825</v>
      </c>
      <c r="O11" s="5"/>
      <c r="P11" s="5" t="s">
        <v>382</v>
      </c>
    </row>
    <row r="12" spans="1:16" s="29" customFormat="1" ht="168.75" customHeight="1">
      <c r="A12" s="9" t="s">
        <v>16</v>
      </c>
      <c r="B12" s="9">
        <v>11</v>
      </c>
      <c r="C12" s="9" t="s">
        <v>17</v>
      </c>
      <c r="D12" s="5" t="s">
        <v>254</v>
      </c>
      <c r="E12" s="9" t="s">
        <v>255</v>
      </c>
      <c r="F12" s="5" t="s">
        <v>190</v>
      </c>
      <c r="G12" s="5">
        <v>10</v>
      </c>
      <c r="H12" s="5">
        <v>7.6</v>
      </c>
      <c r="I12" s="5">
        <v>40</v>
      </c>
      <c r="J12" s="5">
        <v>38</v>
      </c>
      <c r="K12" s="5">
        <f>SUM(H12:J12)</f>
        <v>85.6</v>
      </c>
      <c r="L12" s="5">
        <v>0</v>
      </c>
      <c r="M12" s="5">
        <v>85.6</v>
      </c>
      <c r="N12" s="5" t="s">
        <v>825</v>
      </c>
      <c r="O12" s="5"/>
      <c r="P12" s="5" t="s">
        <v>256</v>
      </c>
    </row>
    <row r="13" spans="1:16" s="8" customFormat="1" ht="168.75" customHeight="1">
      <c r="A13" s="9" t="s">
        <v>16</v>
      </c>
      <c r="B13" s="9">
        <v>12</v>
      </c>
      <c r="C13" s="9" t="s">
        <v>17</v>
      </c>
      <c r="D13" s="40" t="s">
        <v>257</v>
      </c>
      <c r="E13" s="9" t="s">
        <v>258</v>
      </c>
      <c r="F13" s="5" t="s">
        <v>190</v>
      </c>
      <c r="G13" s="5">
        <v>10</v>
      </c>
      <c r="H13" s="5">
        <v>15.2</v>
      </c>
      <c r="I13" s="5">
        <v>36</v>
      </c>
      <c r="J13" s="5">
        <v>33</v>
      </c>
      <c r="K13" s="5">
        <f>SUM(H13:J13)</f>
        <v>84.2</v>
      </c>
      <c r="L13" s="10">
        <v>0</v>
      </c>
      <c r="M13" s="5">
        <v>84.2</v>
      </c>
      <c r="N13" s="5" t="s">
        <v>825</v>
      </c>
      <c r="O13" s="5"/>
      <c r="P13" s="5" t="s">
        <v>256</v>
      </c>
    </row>
    <row r="14" spans="1:16" s="29" customFormat="1" ht="158.25" customHeight="1">
      <c r="A14" s="9" t="s">
        <v>16</v>
      </c>
      <c r="B14" s="9">
        <v>13</v>
      </c>
      <c r="C14" s="9" t="s">
        <v>17</v>
      </c>
      <c r="D14" s="5" t="s">
        <v>45</v>
      </c>
      <c r="E14" s="9" t="s">
        <v>46</v>
      </c>
      <c r="F14" s="5" t="s">
        <v>35</v>
      </c>
      <c r="G14" s="5">
        <v>10</v>
      </c>
      <c r="H14" s="5">
        <v>35</v>
      </c>
      <c r="I14" s="5">
        <v>26.01</v>
      </c>
      <c r="J14" s="5" t="s">
        <v>47</v>
      </c>
      <c r="K14" s="5">
        <v>83.87</v>
      </c>
      <c r="L14" s="10">
        <v>0</v>
      </c>
      <c r="M14" s="5">
        <v>83.87</v>
      </c>
      <c r="N14" s="5" t="s">
        <v>825</v>
      </c>
      <c r="O14" s="5"/>
      <c r="P14" s="5" t="s">
        <v>36</v>
      </c>
    </row>
    <row r="15" spans="1:16" s="29" customFormat="1" ht="94.5">
      <c r="A15" s="9" t="s">
        <v>16</v>
      </c>
      <c r="B15" s="9">
        <v>14</v>
      </c>
      <c r="C15" s="9" t="s">
        <v>17</v>
      </c>
      <c r="D15" s="5" t="s">
        <v>411</v>
      </c>
      <c r="E15" s="5" t="s">
        <v>412</v>
      </c>
      <c r="F15" s="5" t="s">
        <v>405</v>
      </c>
      <c r="G15" s="5">
        <v>10</v>
      </c>
      <c r="H15" s="5" t="s">
        <v>413</v>
      </c>
      <c r="I15" s="5">
        <v>40</v>
      </c>
      <c r="J15" s="5">
        <v>40</v>
      </c>
      <c r="K15" s="5">
        <f>SUM(I15:J15)</f>
        <v>80</v>
      </c>
      <c r="L15" s="5">
        <v>0</v>
      </c>
      <c r="M15" s="5">
        <v>80</v>
      </c>
      <c r="N15" s="5" t="s">
        <v>825</v>
      </c>
      <c r="O15" s="36"/>
      <c r="P15" s="5" t="s">
        <v>414</v>
      </c>
    </row>
    <row r="16" spans="1:16" s="8" customFormat="1" ht="168.75" customHeight="1">
      <c r="A16" s="9" t="s">
        <v>16</v>
      </c>
      <c r="B16" s="9">
        <v>15</v>
      </c>
      <c r="C16" s="9" t="s">
        <v>17</v>
      </c>
      <c r="D16" s="5" t="s">
        <v>809</v>
      </c>
      <c r="E16" s="9" t="s">
        <v>810</v>
      </c>
      <c r="F16" s="10" t="s">
        <v>565</v>
      </c>
      <c r="G16" s="5">
        <v>10</v>
      </c>
      <c r="H16" s="5">
        <v>6.1</v>
      </c>
      <c r="I16" s="5">
        <v>36</v>
      </c>
      <c r="J16" s="5">
        <v>37</v>
      </c>
      <c r="K16" s="5">
        <f aca="true" t="shared" si="0" ref="K16:K23">SUM(H16:J16)</f>
        <v>79.1</v>
      </c>
      <c r="L16" s="5">
        <v>0</v>
      </c>
      <c r="M16" s="5">
        <v>79.1</v>
      </c>
      <c r="N16" s="5" t="s">
        <v>825</v>
      </c>
      <c r="O16" s="5"/>
      <c r="P16" s="5" t="s">
        <v>802</v>
      </c>
    </row>
    <row r="17" spans="1:16" s="8" customFormat="1" ht="168.75" customHeight="1">
      <c r="A17" s="9" t="s">
        <v>16</v>
      </c>
      <c r="B17" s="9">
        <v>16</v>
      </c>
      <c r="C17" s="9" t="s">
        <v>17</v>
      </c>
      <c r="D17" s="40" t="s">
        <v>350</v>
      </c>
      <c r="E17" s="9" t="s">
        <v>351</v>
      </c>
      <c r="F17" s="5" t="s">
        <v>295</v>
      </c>
      <c r="G17" s="5">
        <v>10</v>
      </c>
      <c r="H17" s="5">
        <v>18.71</v>
      </c>
      <c r="I17" s="5">
        <v>35.6</v>
      </c>
      <c r="J17" s="5">
        <v>19</v>
      </c>
      <c r="K17" s="5">
        <f t="shared" si="0"/>
        <v>73.31</v>
      </c>
      <c r="L17" s="10">
        <v>0</v>
      </c>
      <c r="M17" s="5">
        <v>73.31</v>
      </c>
      <c r="N17" s="5" t="s">
        <v>825</v>
      </c>
      <c r="O17" s="5"/>
      <c r="P17" s="5" t="s">
        <v>292</v>
      </c>
    </row>
    <row r="18" spans="1:16" s="30" customFormat="1" ht="168.75" customHeight="1">
      <c r="A18" s="9" t="s">
        <v>16</v>
      </c>
      <c r="B18" s="9">
        <v>17</v>
      </c>
      <c r="C18" s="9" t="s">
        <v>17</v>
      </c>
      <c r="D18" s="40" t="s">
        <v>259</v>
      </c>
      <c r="E18" s="9" t="s">
        <v>260</v>
      </c>
      <c r="F18" s="5" t="s">
        <v>190</v>
      </c>
      <c r="G18" s="5">
        <v>10</v>
      </c>
      <c r="H18" s="5">
        <v>4.8</v>
      </c>
      <c r="I18" s="5">
        <v>33</v>
      </c>
      <c r="J18" s="5">
        <v>33</v>
      </c>
      <c r="K18" s="5">
        <f t="shared" si="0"/>
        <v>70.8</v>
      </c>
      <c r="L18" s="10">
        <v>0</v>
      </c>
      <c r="M18" s="5">
        <v>70.8</v>
      </c>
      <c r="N18" s="5" t="s">
        <v>825</v>
      </c>
      <c r="O18" s="5"/>
      <c r="P18" s="5" t="s">
        <v>256</v>
      </c>
    </row>
    <row r="19" spans="1:16" s="26" customFormat="1" ht="168.75" customHeight="1">
      <c r="A19" s="9" t="s">
        <v>16</v>
      </c>
      <c r="B19" s="9">
        <v>18</v>
      </c>
      <c r="C19" s="9" t="s">
        <v>17</v>
      </c>
      <c r="D19" s="40" t="s">
        <v>440</v>
      </c>
      <c r="E19" s="9" t="s">
        <v>441</v>
      </c>
      <c r="F19" s="5" t="s">
        <v>442</v>
      </c>
      <c r="G19" s="5">
        <v>10</v>
      </c>
      <c r="H19" s="5">
        <v>10</v>
      </c>
      <c r="I19" s="5">
        <v>31</v>
      </c>
      <c r="J19" s="5">
        <v>28</v>
      </c>
      <c r="K19" s="5">
        <f t="shared" si="0"/>
        <v>69</v>
      </c>
      <c r="L19" s="10">
        <v>0</v>
      </c>
      <c r="M19" s="5">
        <v>69</v>
      </c>
      <c r="N19" s="5" t="s">
        <v>825</v>
      </c>
      <c r="O19" s="5"/>
      <c r="P19" s="5" t="s">
        <v>418</v>
      </c>
    </row>
    <row r="20" spans="1:16" s="8" customFormat="1" ht="168.75" customHeight="1">
      <c r="A20" s="9" t="s">
        <v>16</v>
      </c>
      <c r="B20" s="9">
        <v>19</v>
      </c>
      <c r="C20" s="9" t="s">
        <v>17</v>
      </c>
      <c r="D20" s="40" t="s">
        <v>261</v>
      </c>
      <c r="E20" s="9" t="s">
        <v>262</v>
      </c>
      <c r="F20" s="5" t="s">
        <v>190</v>
      </c>
      <c r="G20" s="5">
        <v>10</v>
      </c>
      <c r="H20" s="5">
        <v>12.4</v>
      </c>
      <c r="I20" s="5">
        <v>28</v>
      </c>
      <c r="J20" s="5">
        <v>28</v>
      </c>
      <c r="K20" s="5">
        <f t="shared" si="0"/>
        <v>68.4</v>
      </c>
      <c r="L20" s="10">
        <v>0</v>
      </c>
      <c r="M20" s="10">
        <v>68.4</v>
      </c>
      <c r="N20" s="5" t="s">
        <v>825</v>
      </c>
      <c r="O20" s="10"/>
      <c r="P20" s="5" t="s">
        <v>256</v>
      </c>
    </row>
    <row r="21" spans="1:16" s="30" customFormat="1" ht="168.75" customHeight="1">
      <c r="A21" s="9" t="s">
        <v>16</v>
      </c>
      <c r="B21" s="9">
        <v>20</v>
      </c>
      <c r="C21" s="9" t="s">
        <v>17</v>
      </c>
      <c r="D21" s="40" t="s">
        <v>352</v>
      </c>
      <c r="E21" s="9" t="s">
        <v>353</v>
      </c>
      <c r="F21" s="5" t="s">
        <v>295</v>
      </c>
      <c r="G21" s="5">
        <v>10</v>
      </c>
      <c r="H21" s="5">
        <v>11.61</v>
      </c>
      <c r="I21" s="5">
        <v>32.61</v>
      </c>
      <c r="J21" s="5">
        <v>20</v>
      </c>
      <c r="K21" s="5">
        <f t="shared" si="0"/>
        <v>64.22</v>
      </c>
      <c r="L21" s="10">
        <v>0</v>
      </c>
      <c r="M21" s="5">
        <v>64.22</v>
      </c>
      <c r="N21" s="5" t="s">
        <v>825</v>
      </c>
      <c r="O21" s="5"/>
      <c r="P21" s="5" t="s">
        <v>292</v>
      </c>
    </row>
    <row r="22" spans="1:16" s="26" customFormat="1" ht="168.75" customHeight="1">
      <c r="A22" s="9" t="s">
        <v>16</v>
      </c>
      <c r="B22" s="9">
        <v>21</v>
      </c>
      <c r="C22" s="9" t="s">
        <v>17</v>
      </c>
      <c r="D22" s="40" t="s">
        <v>443</v>
      </c>
      <c r="E22" s="9" t="s">
        <v>444</v>
      </c>
      <c r="F22" s="5" t="s">
        <v>424</v>
      </c>
      <c r="G22" s="5">
        <v>10</v>
      </c>
      <c r="H22" s="5">
        <v>7.5</v>
      </c>
      <c r="I22" s="5">
        <v>31</v>
      </c>
      <c r="J22" s="5">
        <v>21</v>
      </c>
      <c r="K22" s="5">
        <f t="shared" si="0"/>
        <v>59.5</v>
      </c>
      <c r="L22" s="10">
        <v>0</v>
      </c>
      <c r="M22" s="10">
        <v>59.5</v>
      </c>
      <c r="N22" s="5" t="s">
        <v>825</v>
      </c>
      <c r="O22" s="10"/>
      <c r="P22" s="5" t="s">
        <v>418</v>
      </c>
    </row>
    <row r="23" spans="1:16" s="27" customFormat="1" ht="168.75" customHeight="1">
      <c r="A23" s="9" t="s">
        <v>16</v>
      </c>
      <c r="B23" s="9">
        <v>22</v>
      </c>
      <c r="C23" s="9" t="s">
        <v>17</v>
      </c>
      <c r="D23" s="40" t="s">
        <v>445</v>
      </c>
      <c r="E23" s="9" t="s">
        <v>446</v>
      </c>
      <c r="F23" s="5" t="s">
        <v>424</v>
      </c>
      <c r="G23" s="5">
        <v>10</v>
      </c>
      <c r="H23" s="5">
        <v>18</v>
      </c>
      <c r="I23" s="5">
        <v>20</v>
      </c>
      <c r="J23" s="5">
        <v>19</v>
      </c>
      <c r="K23" s="5">
        <f t="shared" si="0"/>
        <v>57</v>
      </c>
      <c r="L23" s="10">
        <v>0</v>
      </c>
      <c r="M23" s="5">
        <v>57</v>
      </c>
      <c r="N23" s="5" t="s">
        <v>825</v>
      </c>
      <c r="O23" s="5"/>
      <c r="P23" s="5" t="s">
        <v>418</v>
      </c>
    </row>
    <row r="24" spans="1:16" s="27" customFormat="1" ht="78.75">
      <c r="A24" s="17" t="s">
        <v>16</v>
      </c>
      <c r="B24" s="9">
        <v>23</v>
      </c>
      <c r="C24" s="17" t="s">
        <v>17</v>
      </c>
      <c r="D24" s="17" t="s">
        <v>287</v>
      </c>
      <c r="E24" s="17" t="s">
        <v>288</v>
      </c>
      <c r="F24" s="57" t="s">
        <v>286</v>
      </c>
      <c r="G24" s="17">
        <v>10</v>
      </c>
      <c r="H24" s="17">
        <v>15</v>
      </c>
      <c r="I24" s="17">
        <v>20</v>
      </c>
      <c r="J24" s="17">
        <v>15.6</v>
      </c>
      <c r="K24" s="17">
        <v>50.6</v>
      </c>
      <c r="L24" s="17">
        <v>0</v>
      </c>
      <c r="M24" s="17">
        <v>50.6</v>
      </c>
      <c r="N24" s="5" t="s">
        <v>825</v>
      </c>
      <c r="O24" s="17"/>
      <c r="P24" s="17" t="s">
        <v>278</v>
      </c>
    </row>
    <row r="25" spans="1:16" s="8" customFormat="1" ht="168.75" customHeight="1">
      <c r="A25" s="9" t="s">
        <v>16</v>
      </c>
      <c r="B25" s="9">
        <v>24</v>
      </c>
      <c r="C25" s="9" t="s">
        <v>17</v>
      </c>
      <c r="D25" s="5" t="s">
        <v>720</v>
      </c>
      <c r="E25" s="25" t="s">
        <v>721</v>
      </c>
      <c r="F25" s="10" t="s">
        <v>693</v>
      </c>
      <c r="G25" s="19">
        <v>10</v>
      </c>
      <c r="H25" s="19">
        <v>18.8</v>
      </c>
      <c r="I25" s="19">
        <v>0</v>
      </c>
      <c r="J25" s="19">
        <v>0</v>
      </c>
      <c r="K25" s="19">
        <f>SUM(H25:J25)</f>
        <v>18.8</v>
      </c>
      <c r="L25" s="25">
        <v>0</v>
      </c>
      <c r="M25" s="19">
        <v>18.8</v>
      </c>
      <c r="N25" s="5" t="s">
        <v>825</v>
      </c>
      <c r="O25" s="5"/>
      <c r="P25" s="60" t="s">
        <v>666</v>
      </c>
    </row>
    <row r="26" spans="1:16" s="8" customFormat="1" ht="168.75" customHeight="1">
      <c r="A26" s="9" t="s">
        <v>16</v>
      </c>
      <c r="B26" s="9">
        <v>25</v>
      </c>
      <c r="C26" s="9" t="s">
        <v>17</v>
      </c>
      <c r="D26" s="5" t="s">
        <v>722</v>
      </c>
      <c r="E26" s="61" t="s">
        <v>723</v>
      </c>
      <c r="F26" s="10" t="s">
        <v>693</v>
      </c>
      <c r="G26" s="19">
        <v>10</v>
      </c>
      <c r="H26" s="19">
        <v>9.8</v>
      </c>
      <c r="I26" s="19">
        <v>0</v>
      </c>
      <c r="J26" s="19">
        <v>0</v>
      </c>
      <c r="K26" s="19">
        <f>SUM(H26:J26)</f>
        <v>9.8</v>
      </c>
      <c r="L26" s="25">
        <v>0</v>
      </c>
      <c r="M26" s="25">
        <v>9.8</v>
      </c>
      <c r="N26" s="5" t="s">
        <v>825</v>
      </c>
      <c r="O26" s="10"/>
      <c r="P26" s="60" t="s">
        <v>666</v>
      </c>
    </row>
    <row r="27" spans="1:16" s="30" customFormat="1" ht="168.75" customHeight="1">
      <c r="A27" s="9" t="s">
        <v>16</v>
      </c>
      <c r="B27" s="9">
        <v>26</v>
      </c>
      <c r="C27" s="9" t="s">
        <v>17</v>
      </c>
      <c r="D27" s="5" t="s">
        <v>724</v>
      </c>
      <c r="E27" s="61" t="s">
        <v>725</v>
      </c>
      <c r="F27" s="10" t="s">
        <v>693</v>
      </c>
      <c r="G27" s="19">
        <v>10</v>
      </c>
      <c r="H27" s="19">
        <v>9.2</v>
      </c>
      <c r="I27" s="19">
        <v>0</v>
      </c>
      <c r="J27" s="19">
        <v>0</v>
      </c>
      <c r="K27" s="19">
        <f>SUM(H27:J27)</f>
        <v>9.2</v>
      </c>
      <c r="L27" s="25">
        <v>0</v>
      </c>
      <c r="M27" s="19">
        <v>9.2</v>
      </c>
      <c r="N27" s="5" t="s">
        <v>825</v>
      </c>
      <c r="O27" s="5"/>
      <c r="P27" s="60" t="s">
        <v>666</v>
      </c>
    </row>
    <row r="28" ht="15.75">
      <c r="M28" s="3">
        <f>SUM(M2:M27)</f>
        <v>1896.5399999999997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46" zoomScaleNormal="50" zoomScaleSheetLayoutView="46" zoomScalePageLayoutView="0" workbookViewId="0" topLeftCell="A9">
      <selection activeCell="O11" sqref="O11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5.8515625" style="3" customWidth="1"/>
    <col min="4" max="4" width="12.57421875" style="3" customWidth="1"/>
    <col min="5" max="5" width="27.421875" style="3" customWidth="1"/>
    <col min="6" max="6" width="28.140625" style="3" customWidth="1"/>
    <col min="7" max="7" width="7.140625" style="3" bestFit="1" customWidth="1"/>
    <col min="8" max="8" width="9.7109375" style="3" customWidth="1"/>
    <col min="9" max="9" width="12.7109375" style="3" bestFit="1" customWidth="1"/>
    <col min="10" max="10" width="15.7109375" style="3" customWidth="1"/>
    <col min="11" max="11" width="10.57421875" style="3" customWidth="1"/>
    <col min="12" max="12" width="14.8515625" style="3" customWidth="1"/>
    <col min="13" max="13" width="11.57421875" style="3" customWidth="1"/>
    <col min="14" max="14" width="16.57421875" style="3" customWidth="1"/>
    <col min="15" max="15" width="17.28125" style="3" customWidth="1"/>
    <col min="16" max="16" width="19.00390625" style="3" customWidth="1"/>
    <col min="17" max="16384" width="9.140625" style="4" customWidth="1"/>
  </cols>
  <sheetData>
    <row r="1" spans="1:16" s="1" customFormat="1" ht="117" customHeight="1">
      <c r="A1" s="7" t="s">
        <v>6</v>
      </c>
      <c r="B1" s="7" t="s">
        <v>0</v>
      </c>
      <c r="C1" s="7" t="s">
        <v>11</v>
      </c>
      <c r="D1" s="7" t="s">
        <v>1</v>
      </c>
      <c r="E1" s="7" t="s">
        <v>2</v>
      </c>
      <c r="F1" s="7" t="s">
        <v>12</v>
      </c>
      <c r="G1" s="7" t="s">
        <v>9</v>
      </c>
      <c r="H1" s="7" t="s">
        <v>13</v>
      </c>
      <c r="I1" s="7" t="s">
        <v>14</v>
      </c>
      <c r="J1" s="7" t="s">
        <v>15</v>
      </c>
      <c r="K1" s="7"/>
      <c r="L1" s="7" t="s">
        <v>4</v>
      </c>
      <c r="M1" s="5" t="s">
        <v>8</v>
      </c>
      <c r="N1" s="7" t="s">
        <v>10</v>
      </c>
      <c r="O1" s="7" t="s">
        <v>5</v>
      </c>
      <c r="P1" s="7" t="s">
        <v>3</v>
      </c>
    </row>
    <row r="2" spans="1:16" s="26" customFormat="1" ht="210" customHeight="1">
      <c r="A2" s="9" t="s">
        <v>16</v>
      </c>
      <c r="B2" s="9">
        <v>1</v>
      </c>
      <c r="C2" s="9" t="s">
        <v>17</v>
      </c>
      <c r="D2" s="40" t="s">
        <v>556</v>
      </c>
      <c r="E2" s="9" t="s">
        <v>557</v>
      </c>
      <c r="F2" s="5" t="s">
        <v>502</v>
      </c>
      <c r="G2" s="5">
        <v>11</v>
      </c>
      <c r="H2" s="5">
        <v>20</v>
      </c>
      <c r="I2" s="5">
        <v>40</v>
      </c>
      <c r="J2" s="5">
        <v>39.8</v>
      </c>
      <c r="K2" s="5">
        <f>SUM(H2:J2)</f>
        <v>99.8</v>
      </c>
      <c r="L2" s="10">
        <v>0</v>
      </c>
      <c r="M2" s="5">
        <v>99.8</v>
      </c>
      <c r="N2" s="66" t="s">
        <v>365</v>
      </c>
      <c r="O2" s="5"/>
      <c r="P2" s="5" t="s">
        <v>558</v>
      </c>
    </row>
    <row r="3" spans="1:16" s="26" customFormat="1" ht="210" customHeight="1">
      <c r="A3" s="9" t="s">
        <v>16</v>
      </c>
      <c r="B3" s="9">
        <v>2</v>
      </c>
      <c r="C3" s="9" t="s">
        <v>17</v>
      </c>
      <c r="D3" s="5" t="s">
        <v>819</v>
      </c>
      <c r="E3" s="9" t="s">
        <v>820</v>
      </c>
      <c r="F3" s="10" t="s">
        <v>565</v>
      </c>
      <c r="G3" s="5">
        <v>11</v>
      </c>
      <c r="H3" s="5">
        <v>18.9</v>
      </c>
      <c r="I3" s="5">
        <v>40</v>
      </c>
      <c r="J3" s="5">
        <v>40</v>
      </c>
      <c r="K3" s="5">
        <f>SUM(H3:J3)</f>
        <v>98.9</v>
      </c>
      <c r="L3" s="10">
        <v>0</v>
      </c>
      <c r="M3" s="5">
        <v>98.9</v>
      </c>
      <c r="N3" s="67" t="s">
        <v>835</v>
      </c>
      <c r="O3" s="5"/>
      <c r="P3" s="5" t="s">
        <v>821</v>
      </c>
    </row>
    <row r="4" spans="1:16" s="8" customFormat="1" ht="157.5">
      <c r="A4" s="9" t="s">
        <v>16</v>
      </c>
      <c r="B4" s="9">
        <v>3</v>
      </c>
      <c r="C4" s="9" t="s">
        <v>17</v>
      </c>
      <c r="D4" s="40" t="s">
        <v>177</v>
      </c>
      <c r="E4" s="9" t="s">
        <v>178</v>
      </c>
      <c r="F4" s="5" t="s">
        <v>134</v>
      </c>
      <c r="G4" s="15">
        <v>11</v>
      </c>
      <c r="H4" s="15">
        <v>18.8</v>
      </c>
      <c r="I4" s="15">
        <v>40</v>
      </c>
      <c r="J4" s="15" t="s">
        <v>161</v>
      </c>
      <c r="K4" s="15" t="s">
        <v>179</v>
      </c>
      <c r="L4" s="10">
        <v>0</v>
      </c>
      <c r="M4" s="15" t="s">
        <v>179</v>
      </c>
      <c r="N4" s="67" t="s">
        <v>835</v>
      </c>
      <c r="O4" s="5"/>
      <c r="P4" s="5" t="s">
        <v>135</v>
      </c>
    </row>
    <row r="5" spans="1:16" s="27" customFormat="1" ht="210" customHeight="1">
      <c r="A5" s="10" t="s">
        <v>16</v>
      </c>
      <c r="B5" s="9">
        <v>4</v>
      </c>
      <c r="C5" s="10" t="s">
        <v>17</v>
      </c>
      <c r="D5" s="10" t="s">
        <v>495</v>
      </c>
      <c r="E5" s="10" t="s">
        <v>496</v>
      </c>
      <c r="F5" s="10" t="s">
        <v>460</v>
      </c>
      <c r="G5" s="10" t="s">
        <v>497</v>
      </c>
      <c r="H5" s="10">
        <v>18</v>
      </c>
      <c r="I5" s="10">
        <v>40</v>
      </c>
      <c r="J5" s="10">
        <v>40</v>
      </c>
      <c r="K5" s="10">
        <f>SUM(H5:J5)</f>
        <v>98</v>
      </c>
      <c r="L5" s="10">
        <v>0</v>
      </c>
      <c r="M5" s="10">
        <v>98</v>
      </c>
      <c r="N5" s="67" t="s">
        <v>835</v>
      </c>
      <c r="O5" s="10"/>
      <c r="P5" s="10" t="s">
        <v>461</v>
      </c>
    </row>
    <row r="6" spans="1:16" s="29" customFormat="1" ht="210" customHeight="1">
      <c r="A6" s="9" t="s">
        <v>16</v>
      </c>
      <c r="B6" s="9">
        <v>5</v>
      </c>
      <c r="C6" s="9" t="s">
        <v>17</v>
      </c>
      <c r="D6" s="5" t="s">
        <v>354</v>
      </c>
      <c r="E6" s="9" t="s">
        <v>355</v>
      </c>
      <c r="F6" s="5" t="s">
        <v>295</v>
      </c>
      <c r="G6" s="5">
        <v>11</v>
      </c>
      <c r="H6" s="5">
        <v>17.65</v>
      </c>
      <c r="I6" s="5">
        <v>40</v>
      </c>
      <c r="J6" s="5">
        <v>40</v>
      </c>
      <c r="K6" s="5">
        <f>SUM(H6:J6)</f>
        <v>97.65</v>
      </c>
      <c r="L6" s="10">
        <v>0</v>
      </c>
      <c r="M6" s="5">
        <v>97.65</v>
      </c>
      <c r="N6" s="5" t="s">
        <v>836</v>
      </c>
      <c r="O6" s="5"/>
      <c r="P6" s="5" t="s">
        <v>292</v>
      </c>
    </row>
    <row r="7" spans="1:16" s="27" customFormat="1" ht="210" customHeight="1">
      <c r="A7" s="9" t="s">
        <v>16</v>
      </c>
      <c r="B7" s="9">
        <v>6</v>
      </c>
      <c r="C7" s="9" t="s">
        <v>17</v>
      </c>
      <c r="D7" s="40" t="s">
        <v>559</v>
      </c>
      <c r="E7" s="9" t="s">
        <v>560</v>
      </c>
      <c r="F7" s="5" t="s">
        <v>502</v>
      </c>
      <c r="G7" s="5">
        <v>11</v>
      </c>
      <c r="H7" s="5">
        <v>17.2</v>
      </c>
      <c r="I7" s="5">
        <v>39.6</v>
      </c>
      <c r="J7" s="5">
        <v>40</v>
      </c>
      <c r="K7" s="5">
        <f>SUM(H7:J7)</f>
        <v>96.8</v>
      </c>
      <c r="L7" s="10">
        <v>0</v>
      </c>
      <c r="M7" s="5">
        <v>96.8</v>
      </c>
      <c r="N7" s="5" t="s">
        <v>836</v>
      </c>
      <c r="O7" s="5"/>
      <c r="P7" s="5" t="s">
        <v>558</v>
      </c>
    </row>
    <row r="8" spans="1:16" s="26" customFormat="1" ht="210" customHeight="1">
      <c r="A8" s="5" t="s">
        <v>16</v>
      </c>
      <c r="B8" s="9">
        <v>7</v>
      </c>
      <c r="C8" s="5" t="s">
        <v>17</v>
      </c>
      <c r="D8" s="5" t="s">
        <v>786</v>
      </c>
      <c r="E8" s="5" t="s">
        <v>787</v>
      </c>
      <c r="F8" s="5" t="s">
        <v>732</v>
      </c>
      <c r="G8" s="5">
        <v>11</v>
      </c>
      <c r="H8" s="5">
        <v>17.2</v>
      </c>
      <c r="I8" s="5">
        <v>36.8</v>
      </c>
      <c r="J8" s="5">
        <v>40</v>
      </c>
      <c r="K8" s="5">
        <f>SUM(H8:J8)</f>
        <v>94</v>
      </c>
      <c r="L8" s="10">
        <v>0</v>
      </c>
      <c r="M8" s="5">
        <v>94</v>
      </c>
      <c r="N8" s="5" t="s">
        <v>836</v>
      </c>
      <c r="O8" s="5"/>
      <c r="P8" s="5" t="s">
        <v>753</v>
      </c>
    </row>
    <row r="9" spans="1:16" s="8" customFormat="1" ht="154.5" customHeight="1">
      <c r="A9" s="5" t="s">
        <v>16</v>
      </c>
      <c r="B9" s="9">
        <v>8</v>
      </c>
      <c r="C9" s="5" t="s">
        <v>17</v>
      </c>
      <c r="D9" s="5" t="s">
        <v>788</v>
      </c>
      <c r="E9" s="5" t="s">
        <v>789</v>
      </c>
      <c r="F9" s="5" t="s">
        <v>732</v>
      </c>
      <c r="G9" s="5">
        <v>11</v>
      </c>
      <c r="H9" s="5">
        <v>16.4</v>
      </c>
      <c r="I9" s="5">
        <v>36.57</v>
      </c>
      <c r="J9" s="5">
        <v>39.2</v>
      </c>
      <c r="K9" s="5">
        <v>92.2</v>
      </c>
      <c r="L9" s="10">
        <v>0</v>
      </c>
      <c r="M9" s="5">
        <v>92.2</v>
      </c>
      <c r="N9" s="5" t="s">
        <v>836</v>
      </c>
      <c r="O9" s="5"/>
      <c r="P9" s="5" t="s">
        <v>753</v>
      </c>
    </row>
    <row r="10" spans="1:16" s="8" customFormat="1" ht="187.5" customHeight="1">
      <c r="A10" s="13" t="s">
        <v>16</v>
      </c>
      <c r="B10" s="9">
        <v>9</v>
      </c>
      <c r="C10" s="13" t="s">
        <v>17</v>
      </c>
      <c r="D10" s="13" t="s">
        <v>790</v>
      </c>
      <c r="E10" s="13" t="s">
        <v>791</v>
      </c>
      <c r="F10" s="13" t="s">
        <v>732</v>
      </c>
      <c r="G10" s="5">
        <v>11</v>
      </c>
      <c r="H10" s="5">
        <v>15.6</v>
      </c>
      <c r="I10" s="5">
        <v>40</v>
      </c>
      <c r="J10" s="5">
        <v>35.78</v>
      </c>
      <c r="K10" s="5">
        <v>91.4</v>
      </c>
      <c r="L10" s="10">
        <v>0</v>
      </c>
      <c r="M10" s="5">
        <v>91.4</v>
      </c>
      <c r="N10" s="5" t="s">
        <v>836</v>
      </c>
      <c r="O10" s="2"/>
      <c r="P10" s="5" t="s">
        <v>753</v>
      </c>
    </row>
    <row r="11" spans="1:16" s="29" customFormat="1" ht="210" customHeight="1">
      <c r="A11" s="9" t="s">
        <v>16</v>
      </c>
      <c r="B11" s="9">
        <v>10</v>
      </c>
      <c r="C11" s="9" t="s">
        <v>17</v>
      </c>
      <c r="D11" s="5" t="s">
        <v>263</v>
      </c>
      <c r="E11" s="9" t="s">
        <v>264</v>
      </c>
      <c r="F11" s="5" t="s">
        <v>190</v>
      </c>
      <c r="G11" s="5">
        <v>11</v>
      </c>
      <c r="H11" s="5">
        <v>17.2</v>
      </c>
      <c r="I11" s="5">
        <v>38</v>
      </c>
      <c r="J11" s="5">
        <v>36</v>
      </c>
      <c r="K11" s="5">
        <f>SUM(H11:J11)</f>
        <v>91.2</v>
      </c>
      <c r="L11" s="10">
        <v>0</v>
      </c>
      <c r="M11" s="5">
        <v>91.2</v>
      </c>
      <c r="N11" s="5" t="s">
        <v>836</v>
      </c>
      <c r="O11" s="5"/>
      <c r="P11" s="5" t="s">
        <v>210</v>
      </c>
    </row>
    <row r="12" spans="1:16" s="29" customFormat="1" ht="210" customHeight="1">
      <c r="A12" s="9" t="s">
        <v>16</v>
      </c>
      <c r="B12" s="9">
        <v>11</v>
      </c>
      <c r="C12" s="9" t="s">
        <v>17</v>
      </c>
      <c r="D12" s="5" t="s">
        <v>561</v>
      </c>
      <c r="E12" s="9" t="s">
        <v>562</v>
      </c>
      <c r="F12" s="5" t="s">
        <v>502</v>
      </c>
      <c r="G12" s="5">
        <v>11</v>
      </c>
      <c r="H12" s="5">
        <v>19.7</v>
      </c>
      <c r="I12" s="5">
        <v>36</v>
      </c>
      <c r="J12" s="5">
        <v>35</v>
      </c>
      <c r="K12" s="5">
        <f>SUM(H12:J12)</f>
        <v>90.7</v>
      </c>
      <c r="L12" s="10">
        <v>0</v>
      </c>
      <c r="M12" s="5">
        <v>90.7</v>
      </c>
      <c r="N12" s="5" t="s">
        <v>836</v>
      </c>
      <c r="O12" s="5"/>
      <c r="P12" s="5" t="s">
        <v>558</v>
      </c>
    </row>
    <row r="13" spans="1:16" s="30" customFormat="1" ht="126">
      <c r="A13" s="13" t="s">
        <v>16</v>
      </c>
      <c r="B13" s="9">
        <v>12</v>
      </c>
      <c r="C13" s="13" t="s">
        <v>17</v>
      </c>
      <c r="D13" s="13" t="s">
        <v>792</v>
      </c>
      <c r="E13" s="13" t="s">
        <v>793</v>
      </c>
      <c r="F13" s="13" t="s">
        <v>732</v>
      </c>
      <c r="G13" s="5">
        <v>11</v>
      </c>
      <c r="H13" s="5">
        <v>15.8</v>
      </c>
      <c r="I13" s="5">
        <v>37.46</v>
      </c>
      <c r="J13" s="5">
        <v>36.38</v>
      </c>
      <c r="K13" s="5">
        <v>89.64</v>
      </c>
      <c r="L13" s="10">
        <v>0</v>
      </c>
      <c r="M13" s="5">
        <v>89.6</v>
      </c>
      <c r="N13" s="10" t="s">
        <v>825</v>
      </c>
      <c r="O13" s="13"/>
      <c r="P13" s="5" t="s">
        <v>753</v>
      </c>
    </row>
    <row r="14" spans="1:16" s="26" customFormat="1" ht="210" customHeight="1">
      <c r="A14" s="9" t="s">
        <v>16</v>
      </c>
      <c r="B14" s="9">
        <v>13</v>
      </c>
      <c r="C14" s="9" t="s">
        <v>17</v>
      </c>
      <c r="D14" s="40" t="s">
        <v>265</v>
      </c>
      <c r="E14" s="9" t="s">
        <v>266</v>
      </c>
      <c r="F14" s="5" t="s">
        <v>190</v>
      </c>
      <c r="G14" s="5">
        <v>11</v>
      </c>
      <c r="H14" s="5">
        <v>17.2</v>
      </c>
      <c r="I14" s="5">
        <v>37</v>
      </c>
      <c r="J14" s="5">
        <v>35</v>
      </c>
      <c r="K14" s="5">
        <f>SUM(H14:J14)</f>
        <v>89.2</v>
      </c>
      <c r="L14" s="10">
        <v>0</v>
      </c>
      <c r="M14" s="5">
        <v>89.2</v>
      </c>
      <c r="N14" s="10" t="s">
        <v>825</v>
      </c>
      <c r="O14" s="5"/>
      <c r="P14" s="5" t="s">
        <v>267</v>
      </c>
    </row>
    <row r="15" spans="1:16" s="29" customFormat="1" ht="210" customHeight="1">
      <c r="A15" s="9" t="s">
        <v>16</v>
      </c>
      <c r="B15" s="9">
        <v>14</v>
      </c>
      <c r="C15" s="9" t="s">
        <v>17</v>
      </c>
      <c r="D15" s="5" t="s">
        <v>822</v>
      </c>
      <c r="E15" s="9" t="s">
        <v>823</v>
      </c>
      <c r="F15" s="10" t="s">
        <v>565</v>
      </c>
      <c r="G15" s="5">
        <v>11</v>
      </c>
      <c r="H15" s="5">
        <v>10</v>
      </c>
      <c r="I15" s="5">
        <v>39</v>
      </c>
      <c r="J15" s="5">
        <v>39</v>
      </c>
      <c r="K15" s="5">
        <f>SUM(H15:J15)</f>
        <v>88</v>
      </c>
      <c r="L15" s="10">
        <v>0</v>
      </c>
      <c r="M15" s="5">
        <v>88</v>
      </c>
      <c r="N15" s="10" t="s">
        <v>825</v>
      </c>
      <c r="O15" s="5"/>
      <c r="P15" s="5" t="s">
        <v>821</v>
      </c>
    </row>
    <row r="16" spans="1:16" s="26" customFormat="1" ht="210" customHeight="1">
      <c r="A16" s="9" t="s">
        <v>16</v>
      </c>
      <c r="B16" s="9">
        <v>15</v>
      </c>
      <c r="C16" s="9" t="s">
        <v>17</v>
      </c>
      <c r="D16" s="40" t="s">
        <v>356</v>
      </c>
      <c r="E16" s="9" t="s">
        <v>357</v>
      </c>
      <c r="F16" s="5" t="s">
        <v>295</v>
      </c>
      <c r="G16" s="5">
        <v>11</v>
      </c>
      <c r="H16" s="5">
        <v>20</v>
      </c>
      <c r="I16" s="5">
        <v>28.17</v>
      </c>
      <c r="J16" s="5">
        <v>39.2</v>
      </c>
      <c r="K16" s="5">
        <f>SUM(H16:J16)</f>
        <v>87.37</v>
      </c>
      <c r="L16" s="10">
        <v>0</v>
      </c>
      <c r="M16" s="5">
        <v>87.37</v>
      </c>
      <c r="N16" s="10" t="s">
        <v>825</v>
      </c>
      <c r="O16" s="5"/>
      <c r="P16" s="5" t="s">
        <v>292</v>
      </c>
    </row>
    <row r="17" spans="1:16" s="27" customFormat="1" ht="210" customHeight="1">
      <c r="A17" s="9" t="s">
        <v>16</v>
      </c>
      <c r="B17" s="9">
        <v>16</v>
      </c>
      <c r="C17" s="9" t="s">
        <v>17</v>
      </c>
      <c r="D17" s="40" t="s">
        <v>268</v>
      </c>
      <c r="E17" s="9" t="s">
        <v>269</v>
      </c>
      <c r="F17" s="5" t="s">
        <v>190</v>
      </c>
      <c r="G17" s="5">
        <v>11</v>
      </c>
      <c r="H17" s="5">
        <v>15.2</v>
      </c>
      <c r="I17" s="5">
        <v>35</v>
      </c>
      <c r="J17" s="5">
        <v>36</v>
      </c>
      <c r="K17" s="5">
        <f>SUM(H17:J17)</f>
        <v>86.2</v>
      </c>
      <c r="L17" s="10">
        <v>0</v>
      </c>
      <c r="M17" s="5">
        <v>86.2</v>
      </c>
      <c r="N17" s="10" t="s">
        <v>825</v>
      </c>
      <c r="O17" s="5"/>
      <c r="P17" s="5" t="s">
        <v>210</v>
      </c>
    </row>
    <row r="18" spans="1:16" s="8" customFormat="1" ht="210" customHeight="1">
      <c r="A18" s="22" t="s">
        <v>16</v>
      </c>
      <c r="B18" s="9">
        <v>17</v>
      </c>
      <c r="C18" s="22" t="s">
        <v>17</v>
      </c>
      <c r="D18" s="5" t="s">
        <v>475</v>
      </c>
      <c r="E18" s="5" t="s">
        <v>476</v>
      </c>
      <c r="F18" s="22" t="s">
        <v>469</v>
      </c>
      <c r="G18" s="5">
        <v>11</v>
      </c>
      <c r="H18" s="5">
        <v>14</v>
      </c>
      <c r="I18" s="5">
        <v>35</v>
      </c>
      <c r="J18" s="5">
        <v>37</v>
      </c>
      <c r="K18" s="5">
        <f>SUM(H18:J18)</f>
        <v>86</v>
      </c>
      <c r="L18" s="10">
        <v>0</v>
      </c>
      <c r="M18" s="5">
        <v>86</v>
      </c>
      <c r="N18" s="10" t="s">
        <v>825</v>
      </c>
      <c r="O18" s="3"/>
      <c r="P18" s="10" t="s">
        <v>470</v>
      </c>
    </row>
    <row r="19" spans="1:16" s="30" customFormat="1" ht="157.5">
      <c r="A19" s="9" t="s">
        <v>16</v>
      </c>
      <c r="B19" s="9">
        <v>18</v>
      </c>
      <c r="C19" s="9" t="s">
        <v>17</v>
      </c>
      <c r="D19" s="40" t="s">
        <v>180</v>
      </c>
      <c r="E19" s="9" t="s">
        <v>181</v>
      </c>
      <c r="F19" s="5" t="s">
        <v>134</v>
      </c>
      <c r="G19" s="15">
        <v>11</v>
      </c>
      <c r="H19" s="15">
        <v>8</v>
      </c>
      <c r="I19" s="15" t="s">
        <v>182</v>
      </c>
      <c r="J19" s="15">
        <v>36</v>
      </c>
      <c r="K19" s="15">
        <v>83</v>
      </c>
      <c r="L19" s="10">
        <v>0</v>
      </c>
      <c r="M19" s="15">
        <v>83</v>
      </c>
      <c r="N19" s="10" t="s">
        <v>825</v>
      </c>
      <c r="O19" s="5"/>
      <c r="P19" s="5" t="s">
        <v>135</v>
      </c>
    </row>
    <row r="20" spans="1:16" s="27" customFormat="1" ht="210" customHeight="1">
      <c r="A20" s="9" t="s">
        <v>16</v>
      </c>
      <c r="B20" s="9">
        <v>19</v>
      </c>
      <c r="C20" s="9" t="s">
        <v>17</v>
      </c>
      <c r="D20" s="40" t="s">
        <v>358</v>
      </c>
      <c r="E20" s="9" t="s">
        <v>359</v>
      </c>
      <c r="F20" s="5" t="s">
        <v>295</v>
      </c>
      <c r="G20" s="5">
        <v>11</v>
      </c>
      <c r="H20" s="5">
        <v>17.06</v>
      </c>
      <c r="I20" s="5">
        <v>25.48</v>
      </c>
      <c r="J20" s="5">
        <v>40</v>
      </c>
      <c r="K20" s="5">
        <f aca="true" t="shared" si="0" ref="K20:K26">SUM(H20:J20)</f>
        <v>82.53999999999999</v>
      </c>
      <c r="L20" s="10">
        <v>0</v>
      </c>
      <c r="M20" s="5">
        <v>82.54</v>
      </c>
      <c r="N20" s="10" t="s">
        <v>825</v>
      </c>
      <c r="O20" s="5"/>
      <c r="P20" s="5" t="s">
        <v>292</v>
      </c>
    </row>
    <row r="21" spans="1:16" s="26" customFormat="1" ht="210" customHeight="1">
      <c r="A21" s="9" t="s">
        <v>16</v>
      </c>
      <c r="B21" s="9">
        <v>20</v>
      </c>
      <c r="C21" s="9" t="s">
        <v>17</v>
      </c>
      <c r="D21" s="40" t="s">
        <v>270</v>
      </c>
      <c r="E21" s="9" t="s">
        <v>271</v>
      </c>
      <c r="F21" s="5" t="s">
        <v>190</v>
      </c>
      <c r="G21" s="5">
        <v>11</v>
      </c>
      <c r="H21" s="5">
        <v>12.4</v>
      </c>
      <c r="I21" s="5">
        <v>34</v>
      </c>
      <c r="J21" s="5">
        <v>33</v>
      </c>
      <c r="K21" s="5">
        <f t="shared" si="0"/>
        <v>79.4</v>
      </c>
      <c r="L21" s="10">
        <v>0</v>
      </c>
      <c r="M21" s="10">
        <v>79.4</v>
      </c>
      <c r="N21" s="10" t="s">
        <v>825</v>
      </c>
      <c r="O21" s="10"/>
      <c r="P21" s="5" t="s">
        <v>267</v>
      </c>
    </row>
    <row r="22" spans="1:16" s="26" customFormat="1" ht="210" customHeight="1">
      <c r="A22" s="9" t="s">
        <v>16</v>
      </c>
      <c r="B22" s="9">
        <v>21</v>
      </c>
      <c r="C22" s="9" t="s">
        <v>17</v>
      </c>
      <c r="D22" s="40" t="s">
        <v>272</v>
      </c>
      <c r="E22" s="9" t="s">
        <v>273</v>
      </c>
      <c r="F22" s="5" t="s">
        <v>274</v>
      </c>
      <c r="G22" s="5">
        <v>11</v>
      </c>
      <c r="H22" s="5">
        <v>15.2</v>
      </c>
      <c r="I22" s="5">
        <v>32</v>
      </c>
      <c r="J22" s="5">
        <v>30</v>
      </c>
      <c r="K22" s="5">
        <f t="shared" si="0"/>
        <v>77.2</v>
      </c>
      <c r="L22" s="10">
        <v>0</v>
      </c>
      <c r="M22" s="5">
        <v>77.2</v>
      </c>
      <c r="N22" s="10" t="s">
        <v>825</v>
      </c>
      <c r="O22" s="5"/>
      <c r="P22" s="5" t="s">
        <v>210</v>
      </c>
    </row>
    <row r="23" spans="1:16" s="29" customFormat="1" ht="210" customHeight="1">
      <c r="A23" s="9" t="s">
        <v>16</v>
      </c>
      <c r="B23" s="9">
        <v>22</v>
      </c>
      <c r="C23" s="9" t="s">
        <v>17</v>
      </c>
      <c r="D23" s="5" t="s">
        <v>80</v>
      </c>
      <c r="E23" s="9" t="s">
        <v>81</v>
      </c>
      <c r="F23" s="5" t="s">
        <v>54</v>
      </c>
      <c r="G23" s="5">
        <v>11</v>
      </c>
      <c r="H23" s="5">
        <v>20</v>
      </c>
      <c r="I23" s="5">
        <v>28.1</v>
      </c>
      <c r="J23" s="5">
        <v>29</v>
      </c>
      <c r="K23" s="5">
        <f t="shared" si="0"/>
        <v>77.1</v>
      </c>
      <c r="L23" s="10">
        <v>0</v>
      </c>
      <c r="M23" s="5">
        <v>77.1</v>
      </c>
      <c r="N23" s="10" t="s">
        <v>825</v>
      </c>
      <c r="O23" s="5"/>
      <c r="P23" s="5" t="s">
        <v>56</v>
      </c>
    </row>
    <row r="24" spans="1:16" s="26" customFormat="1" ht="210" customHeight="1">
      <c r="A24" s="10" t="s">
        <v>16</v>
      </c>
      <c r="B24" s="9">
        <v>23</v>
      </c>
      <c r="C24" s="10" t="s">
        <v>17</v>
      </c>
      <c r="D24" s="10" t="s">
        <v>498</v>
      </c>
      <c r="E24" s="10" t="s">
        <v>499</v>
      </c>
      <c r="F24" s="10" t="s">
        <v>460</v>
      </c>
      <c r="G24" s="10" t="s">
        <v>497</v>
      </c>
      <c r="H24" s="10">
        <v>16</v>
      </c>
      <c r="I24" s="10">
        <v>31</v>
      </c>
      <c r="J24" s="10">
        <v>30</v>
      </c>
      <c r="K24" s="10">
        <f t="shared" si="0"/>
        <v>77</v>
      </c>
      <c r="L24" s="10">
        <v>0</v>
      </c>
      <c r="M24" s="10">
        <v>77</v>
      </c>
      <c r="N24" s="10" t="s">
        <v>825</v>
      </c>
      <c r="O24" s="10"/>
      <c r="P24" s="10" t="s">
        <v>461</v>
      </c>
    </row>
    <row r="25" spans="1:16" s="26" customFormat="1" ht="210" customHeight="1">
      <c r="A25" s="9" t="s">
        <v>16</v>
      </c>
      <c r="B25" s="9">
        <v>24</v>
      </c>
      <c r="C25" s="9" t="s">
        <v>17</v>
      </c>
      <c r="D25" s="40" t="s">
        <v>360</v>
      </c>
      <c r="E25" s="9" t="s">
        <v>361</v>
      </c>
      <c r="F25" s="5" t="s">
        <v>295</v>
      </c>
      <c r="G25" s="5">
        <v>11</v>
      </c>
      <c r="H25" s="5">
        <v>10.59</v>
      </c>
      <c r="I25" s="5">
        <v>24.48</v>
      </c>
      <c r="J25" s="5">
        <v>39.2</v>
      </c>
      <c r="K25" s="5">
        <f t="shared" si="0"/>
        <v>74.27000000000001</v>
      </c>
      <c r="L25" s="10">
        <v>0</v>
      </c>
      <c r="M25" s="10">
        <v>74.27</v>
      </c>
      <c r="N25" s="10" t="s">
        <v>825</v>
      </c>
      <c r="O25" s="10"/>
      <c r="P25" s="5" t="s">
        <v>292</v>
      </c>
    </row>
    <row r="26" spans="1:16" s="26" customFormat="1" ht="210" customHeight="1">
      <c r="A26" s="9" t="s">
        <v>16</v>
      </c>
      <c r="B26" s="9">
        <v>25</v>
      </c>
      <c r="C26" s="9" t="s">
        <v>17</v>
      </c>
      <c r="D26" s="40" t="s">
        <v>177</v>
      </c>
      <c r="E26" s="9" t="s">
        <v>183</v>
      </c>
      <c r="F26" s="5" t="s">
        <v>134</v>
      </c>
      <c r="G26" s="15">
        <v>11</v>
      </c>
      <c r="H26" s="15">
        <v>7</v>
      </c>
      <c r="I26" s="15">
        <v>35.2</v>
      </c>
      <c r="J26" s="15">
        <v>30.8</v>
      </c>
      <c r="K26" s="15">
        <f t="shared" si="0"/>
        <v>73</v>
      </c>
      <c r="L26" s="10">
        <v>0</v>
      </c>
      <c r="M26" s="23">
        <v>73</v>
      </c>
      <c r="N26" s="10" t="s">
        <v>825</v>
      </c>
      <c r="O26" s="10"/>
      <c r="P26" s="5" t="s">
        <v>135</v>
      </c>
    </row>
    <row r="27" spans="1:16" s="8" customFormat="1" ht="141.75">
      <c r="A27" s="9" t="s">
        <v>16</v>
      </c>
      <c r="B27" s="9">
        <v>26</v>
      </c>
      <c r="C27" s="9" t="s">
        <v>17</v>
      </c>
      <c r="D27" s="5" t="s">
        <v>82</v>
      </c>
      <c r="E27" s="9" t="s">
        <v>83</v>
      </c>
      <c r="F27" s="5" t="s">
        <v>54</v>
      </c>
      <c r="G27" s="5">
        <v>11</v>
      </c>
      <c r="H27" s="5">
        <v>9.6</v>
      </c>
      <c r="I27" s="5">
        <v>21.9</v>
      </c>
      <c r="J27" s="5">
        <v>24.1</v>
      </c>
      <c r="K27" s="5">
        <f>H27+I27+J27</f>
        <v>55.6</v>
      </c>
      <c r="L27" s="10">
        <v>0</v>
      </c>
      <c r="M27" s="5">
        <v>55.6</v>
      </c>
      <c r="N27" s="10" t="s">
        <v>825</v>
      </c>
      <c r="O27" s="5"/>
      <c r="P27" s="5" t="s">
        <v>56</v>
      </c>
    </row>
    <row r="28" spans="1:16" s="30" customFormat="1" ht="103.5" customHeight="1">
      <c r="A28" s="9" t="s">
        <v>16</v>
      </c>
      <c r="B28" s="9">
        <v>27</v>
      </c>
      <c r="C28" s="9" t="s">
        <v>17</v>
      </c>
      <c r="D28" s="60" t="s">
        <v>726</v>
      </c>
      <c r="E28" s="58" t="s">
        <v>727</v>
      </c>
      <c r="F28" s="10" t="s">
        <v>693</v>
      </c>
      <c r="G28" s="19">
        <v>11</v>
      </c>
      <c r="H28" s="19">
        <v>20</v>
      </c>
      <c r="I28" s="19">
        <v>0</v>
      </c>
      <c r="J28" s="19">
        <v>35.5</v>
      </c>
      <c r="K28" s="19">
        <f>SUM(H28:J28)</f>
        <v>55.5</v>
      </c>
      <c r="L28" s="10">
        <v>0</v>
      </c>
      <c r="M28" s="59">
        <v>55.5</v>
      </c>
      <c r="N28" s="10" t="s">
        <v>825</v>
      </c>
      <c r="O28" s="19"/>
      <c r="P28" s="60" t="s">
        <v>666</v>
      </c>
    </row>
    <row r="29" spans="1:16" s="8" customFormat="1" ht="141.75">
      <c r="A29" s="9" t="s">
        <v>16</v>
      </c>
      <c r="B29" s="9">
        <v>28</v>
      </c>
      <c r="C29" s="9" t="s">
        <v>17</v>
      </c>
      <c r="D29" s="60" t="s">
        <v>728</v>
      </c>
      <c r="E29" s="58" t="s">
        <v>729</v>
      </c>
      <c r="F29" s="10" t="s">
        <v>693</v>
      </c>
      <c r="G29" s="19">
        <v>11</v>
      </c>
      <c r="H29" s="19">
        <v>17.8</v>
      </c>
      <c r="I29" s="19">
        <v>0</v>
      </c>
      <c r="J29" s="19">
        <v>36</v>
      </c>
      <c r="K29" s="19">
        <f>SUM(H29:J29)</f>
        <v>53.8</v>
      </c>
      <c r="L29" s="10">
        <v>0</v>
      </c>
      <c r="M29" s="62">
        <v>53.8</v>
      </c>
      <c r="N29" s="10" t="s">
        <v>825</v>
      </c>
      <c r="O29" s="25"/>
      <c r="P29" s="60" t="s">
        <v>666</v>
      </c>
    </row>
    <row r="30" spans="1:16" s="8" customFormat="1" ht="125.25" customHeight="1">
      <c r="A30" s="9" t="s">
        <v>16</v>
      </c>
      <c r="B30" s="9">
        <v>29</v>
      </c>
      <c r="C30" s="9" t="s">
        <v>17</v>
      </c>
      <c r="D30" s="5" t="s">
        <v>48</v>
      </c>
      <c r="E30" s="9" t="s">
        <v>49</v>
      </c>
      <c r="F30" s="5" t="s">
        <v>35</v>
      </c>
      <c r="G30" s="5">
        <v>11</v>
      </c>
      <c r="H30" s="5">
        <v>19</v>
      </c>
      <c r="I30" s="5">
        <v>0</v>
      </c>
      <c r="J30" s="5">
        <v>0</v>
      </c>
      <c r="K30" s="5">
        <v>19</v>
      </c>
      <c r="L30" s="10">
        <v>0</v>
      </c>
      <c r="M30" s="5">
        <v>19</v>
      </c>
      <c r="N30" s="10" t="s">
        <v>825</v>
      </c>
      <c r="O30" s="5"/>
      <c r="P30" s="5" t="s">
        <v>36</v>
      </c>
    </row>
    <row r="31" spans="1:16" s="29" customFormat="1" ht="125.25" customHeight="1">
      <c r="A31" s="9" t="s">
        <v>16</v>
      </c>
      <c r="B31" s="9">
        <v>30</v>
      </c>
      <c r="C31" s="9" t="s">
        <v>17</v>
      </c>
      <c r="D31" s="5" t="s">
        <v>50</v>
      </c>
      <c r="E31" s="9" t="s">
        <v>51</v>
      </c>
      <c r="F31" s="5" t="s">
        <v>35</v>
      </c>
      <c r="G31" s="5">
        <v>11</v>
      </c>
      <c r="H31" s="5">
        <v>13.5</v>
      </c>
      <c r="I31" s="5">
        <v>0</v>
      </c>
      <c r="J31" s="5">
        <v>0</v>
      </c>
      <c r="K31" s="5">
        <v>13.5</v>
      </c>
      <c r="L31" s="10">
        <v>0</v>
      </c>
      <c r="M31" s="5">
        <v>13.5</v>
      </c>
      <c r="N31" s="10" t="s">
        <v>825</v>
      </c>
      <c r="O31" s="5"/>
      <c r="P31" s="5" t="s">
        <v>36</v>
      </c>
    </row>
    <row r="32" ht="15.75">
      <c r="M32" s="3">
        <f>SUM(M2:M31)</f>
        <v>2297.9300000000003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2019-11-04T16:47:49Z</dcterms:modified>
  <cp:category/>
  <cp:version/>
  <cp:contentType/>
  <cp:contentStatus/>
</cp:coreProperties>
</file>